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Sg17-fl2\各課共有\5-4_下水道課\5-4-0_共通\◆課共通◆\■フォルダ基準表\(8-1-)経営比較分析表\令和６年度決算値（R7年提出分）\"/>
    </mc:Choice>
  </mc:AlternateContent>
  <xr:revisionPtr revIDLastSave="0" documentId="13_ncr:1_{BEE961EC-7DC6-4996-9C62-BE4595AFED1D}" xr6:coauthVersionLast="47" xr6:coauthVersionMax="47" xr10:uidLastSave="{00000000-0000-0000-0000-000000000000}"/>
  <workbookProtection workbookAlgorithmName="SHA-512" workbookHashValue="xeUBP9WemEU7+Ao4JHOiBdRXNaq45nqE9ybCgcsFEe1l4m8s8PhXsoEZTeD1DM6b9jhV4mhn3YhEwiE3aphynw==" workbookSaltValue="k6LlihggVVGXwlb9lp9MiQ==" workbookSpinCount="100000" lockStructure="1"/>
  <bookViews>
    <workbookView xWindow="-12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L10" i="4" s="1"/>
  <c r="U6" i="5"/>
  <c r="BB8" i="4" s="1"/>
  <c r="T6" i="5"/>
  <c r="AT8" i="4" s="1"/>
  <c r="S6" i="5"/>
  <c r="AL8" i="4" s="1"/>
  <c r="R6" i="5"/>
  <c r="AD10" i="4" s="1"/>
  <c r="Q6" i="5"/>
  <c r="W10" i="4" s="1"/>
  <c r="P6" i="5"/>
  <c r="P10" i="4" s="1"/>
  <c r="O6" i="5"/>
  <c r="I10" i="4" s="1"/>
  <c r="N6" i="5"/>
  <c r="B10" i="4" s="1"/>
  <c r="M6" i="5"/>
  <c r="AD8" i="4" s="1"/>
  <c r="L6" i="5"/>
  <c r="K6" i="5"/>
  <c r="J6" i="5"/>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H85" i="4"/>
  <c r="G85" i="4"/>
  <c r="F85" i="4"/>
  <c r="E85" i="4"/>
  <c r="BB10" i="4"/>
  <c r="AT10" i="4"/>
  <c r="W8" i="4"/>
  <c r="P8" i="4"/>
  <c r="I8" i="4"/>
  <c r="B6" i="4"/>
</calcChain>
</file>

<file path=xl/sharedStrings.xml><?xml version="1.0" encoding="utf-8"?>
<sst xmlns="http://schemas.openxmlformats.org/spreadsheetml/2006/main" count="253" uniqueCount="116">
  <si>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</si>
  <si>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</si>
  <si>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</si>
  <si>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</si>
  <si>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</si>
  <si>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</si>
  <si>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</si>
  <si>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</si>
  <si>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</si>
  <si>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</si>
  <si>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</si>
  <si>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</si>
  <si>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</si>
  <si>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</si>
  <si>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</si>
  <si>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</si>
  <si>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</si>
  <si>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</si>
  <si>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</si>
  <si>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</si>
  <si>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</si>
  <si>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</si>
  <si>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</si>
  <si>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</si>
  <si>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</si>
  <si>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</si>
  <si>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</si>
  <si>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</si>
  <si>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</si>
  <si>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</si>
  <si>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</si>
  <si>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</si>
  <si>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</si>
  <si>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</si>
  <si>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</si>
  <si>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</si>
  <si>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</si>
  <si>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</si>
  <si>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</si>
  <si>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</si>
  <si>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</si>
  <si>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</si>
  <si>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</si>
  <si>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</si>
  <si>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</si>
  <si>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</si>
  <si>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</si>
  <si>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</si>
  <si>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</si>
  <si>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</si>
  <si>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</si>
  <si>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</si>
  <si>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</si>
  <si>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</si>
  <si>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</si>
  <si>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</si>
  <si>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</si>
  <si>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</si>
  <si>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</si>
  <si>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</si>
  <si>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</si>
  <si>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</si>
  <si>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</si>
  <si>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</si>
  <si>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</si>
  <si>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</si>
  <si>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</si>
  <si>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</si>
  <si>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</si>
  <si>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</si>
  <si>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</si>
  <si>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</si>
  <si>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</si>
  <si>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</si>
  <si>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</si>
  <si>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</si>
  <si>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</si>
  <si>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</si>
  <si>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</si>
  <si>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</si>
  <si>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</si>
  <si>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</si>
  <si>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</si>
  <si>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</si>
  <si>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</si>
  <si>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</si>
  <si>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</si>
  <si>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</si>
  <si>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</si>
  <si>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</si>
  <si>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</si>
  <si>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</si>
  <si>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</si>
  <si>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</si>
  <si>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</si>
  <si>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</si>
  <si>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福岡県　那珂川市</t>
  </si>
  <si>
    <t>法適用</t>
  </si>
  <si>
    <t>下水道事業</t>
  </si>
  <si>
    <t>個別排水処理</t>
  </si>
  <si>
    <t>L3</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</si>
  <si>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</si>
  <si>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</si>
  <si>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</si>
  <si>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</si>
  <si>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</si>
  <si>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</si>
  <si>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</si>
  <si>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</si>
  <si>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</si>
  <si>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</si>
  <si>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</si>
  <si>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</si>
  <si>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r>
      <t xml:space="preserve">①経常収支比率
　100％を超えており、健全な経営状態です。
②累積欠損金比率
　累積欠損金はないため、当該指標の表示はありません。今後も欠損金が生じることがないよう適正な経営を行っていきます。
③流動比率
 </t>
    </r>
    <r>
      <rPr>
        <sz val="11"/>
        <rFont val="ＭＳ ゴシック"/>
        <family val="3"/>
        <charset val="128"/>
      </rPr>
      <t>100％を上回っています。健全な経営状態です。</t>
    </r>
    <r>
      <rPr>
        <sz val="11"/>
        <color theme="1"/>
        <rFont val="ＭＳ ゴシック"/>
        <family val="3"/>
        <charset val="128"/>
      </rPr>
      <t xml:space="preserve">
④企業債残高対事業規模比率
　平成24年度から事業を開始し、本市の収入に対する企業債の割合に大きな変動はありません。
⑤経費回収率
　100％を超えており、健全な経営状態です。
⑥汚水処理原価
　類似団体平均値と比較し同水準となっています。
⑦施設利用率
　類似団体平均値と比較すると下回っています。
⑧水洗化率
　本市の浄化槽事業は処理区域内人口と水洗便所接人口は同数のため100％になります。
</t>
    </r>
    <rPh sb="110" eb="111">
      <t>ウエ</t>
    </rPh>
    <rPh sb="118" eb="120">
      <t>ケンゼン</t>
    </rPh>
    <rPh sb="121" eb="123">
      <t>ケイエイ</t>
    </rPh>
    <rPh sb="123" eb="125">
      <t>ジョウタイ</t>
    </rPh>
    <rPh sb="227" eb="229">
      <t>ルイジ</t>
    </rPh>
    <rPh sb="229" eb="231">
      <t>ダンタイ</t>
    </rPh>
    <rPh sb="231" eb="234">
      <t>ヘイキンチ</t>
    </rPh>
    <rPh sb="235" eb="237">
      <t>ヒカク</t>
    </rPh>
    <rPh sb="238" eb="241">
      <t>ドウスイジュン</t>
    </rPh>
    <rPh sb="271" eb="273">
      <t>シタマワ</t>
    </rPh>
    <phoneticPr fontId="4"/>
  </si>
  <si>
    <t xml:space="preserve">①有形固定資産減価償却率
　類似団体と比較し、同水準です。本市の個別排水処理施設整備事業は、平成24年度より事業開始し、減価償却率は約30％台であり改築の必要はありません。
②管渠老朽化比率
　管渠はないため、当該指標の表示はありません。
③管渠改善率
　管渠はないため、当該指標の表示はありません。　
</t>
    <rPh sb="23" eb="24">
      <t>ドウ</t>
    </rPh>
    <rPh sb="74" eb="76">
      <t>カイチク</t>
    </rPh>
    <rPh sb="77" eb="79">
      <t>ヒツヨウ</t>
    </rPh>
    <phoneticPr fontId="4"/>
  </si>
  <si>
    <t>1.経営の健全性・効率性
　経営状況は健全な状態にあります。今後、人口減少や節水意識の高まりなどによる使用料収入の減少が見込まれます。引き続き、経営指標等で分析を行い適正な経営を行っていきます。
2.老朽化の状況　
　浄化槽については、適正に維持管理を行い、保守点検の中で故障等を早期に発見し更新費用の縮減に努めます。
3.人材確保
　公営企業に携わる人材確保が困難であるため、官民連携による人材不足の解消を検討していきます。
4.物価高騰対策
　近年の給与費・物価高騰を踏まえ、経費削減と事業見直しが必要であるため、官民連携による運営効率化と費用抑制を検討していきます。　　　　　　　　　　　　　　　　　　　　　　　　　　　</t>
    <rPh sb="110" eb="113">
      <t>ジョウカソウ</t>
    </rPh>
    <rPh sb="119" eb="121">
      <t>テキセイ</t>
    </rPh>
    <rPh sb="122" eb="126">
      <t>イジカンリ</t>
    </rPh>
    <rPh sb="127" eb="128">
      <t>オコナ</t>
    </rPh>
    <rPh sb="130" eb="134">
      <t>ホシュテンケン</t>
    </rPh>
    <rPh sb="135" eb="136">
      <t>ナカ</t>
    </rPh>
    <rPh sb="137" eb="140">
      <t>コショウトウ</t>
    </rPh>
    <rPh sb="141" eb="143">
      <t>ソウキ</t>
    </rPh>
    <rPh sb="144" eb="146">
      <t>ハッケン</t>
    </rPh>
    <rPh sb="147" eb="149">
      <t>コウシン</t>
    </rPh>
    <rPh sb="149" eb="151">
      <t>ヒヨウ</t>
    </rPh>
    <rPh sb="152" eb="154">
      <t>シュクゲン</t>
    </rPh>
    <rPh sb="155" eb="156">
      <t>ツト</t>
    </rPh>
    <rPh sb="164" eb="166">
      <t>ジンザイ</t>
    </rPh>
    <rPh sb="166" eb="168">
      <t>カクホ</t>
    </rPh>
    <rPh sb="170" eb="174">
      <t>コウエイキギョウ</t>
    </rPh>
    <rPh sb="175" eb="176">
      <t>タズサ</t>
    </rPh>
    <rPh sb="178" eb="180">
      <t>ジンザイ</t>
    </rPh>
    <rPh sb="180" eb="182">
      <t>カクホ</t>
    </rPh>
    <rPh sb="183" eb="185">
      <t>コンナン</t>
    </rPh>
    <rPh sb="206" eb="208">
      <t>ケントウ</t>
    </rPh>
    <rPh sb="219" eb="221">
      <t>ブッカ</t>
    </rPh>
    <rPh sb="221" eb="223">
      <t>コウトウ</t>
    </rPh>
    <rPh sb="223" eb="225">
      <t>タイサク</t>
    </rPh>
    <rPh sb="227" eb="229">
      <t>キンネン</t>
    </rPh>
    <rPh sb="239" eb="240">
      <t>フ</t>
    </rPh>
    <rPh sb="262" eb="264">
      <t>カンミン</t>
    </rPh>
    <rPh sb="264" eb="266">
      <t>レンケイ</t>
    </rPh>
    <rPh sb="280" eb="282">
      <t>ケントウ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</si>
</sst>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16" fillId="0" borderId="6"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7" xfId="0" applyFont="1" applyBorder="1" applyAlignment="1" applyProtection="1">
      <alignment horizontal="left" vertical="top" wrapText="1"/>
      <protection locked="0"/>
    </xf>
    <xf numFmtId="0" fontId="16" fillId="0" borderId="8"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5A0-4FD7-B200-AF7FCAB89AD6}"/>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85A0-4FD7-B200-AF7FCAB89AD6}"/>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47.33</c:v>
                </c:pt>
                <c:pt idx="1">
                  <c:v>47.1</c:v>
                </c:pt>
                <c:pt idx="2">
                  <c:v>47.2</c:v>
                </c:pt>
                <c:pt idx="3">
                  <c:v>46.71</c:v>
                </c:pt>
                <c:pt idx="4">
                  <c:v>47.4</c:v>
                </c:pt>
              </c:numCache>
            </c:numRef>
          </c:val>
          <c:extLst>
            <c:ext xmlns:c16="http://schemas.microsoft.com/office/drawing/2014/chart" uri="{C3380CC4-5D6E-409C-BE32-E72D297353CC}">
              <c16:uniqueId val="{00000000-C92D-444F-9D5E-0E988B433211}"/>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56.29</c:v>
                </c:pt>
                <c:pt idx="1">
                  <c:v>59.69</c:v>
                </c:pt>
                <c:pt idx="2">
                  <c:v>60.64</c:v>
                </c:pt>
                <c:pt idx="3">
                  <c:v>59.56</c:v>
                </c:pt>
                <c:pt idx="4">
                  <c:v>59.61</c:v>
                </c:pt>
              </c:numCache>
            </c:numRef>
          </c:val>
          <c:smooth val="0"/>
          <c:extLst>
            <c:ext xmlns:c16="http://schemas.microsoft.com/office/drawing/2014/chart" uri="{C3380CC4-5D6E-409C-BE32-E72D297353CC}">
              <c16:uniqueId val="{00000001-C92D-444F-9D5E-0E988B433211}"/>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4ECF-4747-8CC8-BCDF1E8E6507}"/>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54.06</c:v>
                </c:pt>
                <c:pt idx="1">
                  <c:v>67.73</c:v>
                </c:pt>
                <c:pt idx="2">
                  <c:v>72.97</c:v>
                </c:pt>
                <c:pt idx="3">
                  <c:v>72.89</c:v>
                </c:pt>
                <c:pt idx="4">
                  <c:v>69.72</c:v>
                </c:pt>
              </c:numCache>
            </c:numRef>
          </c:val>
          <c:smooth val="0"/>
          <c:extLst>
            <c:ext xmlns:c16="http://schemas.microsoft.com/office/drawing/2014/chart" uri="{C3380CC4-5D6E-409C-BE32-E72D297353CC}">
              <c16:uniqueId val="{00000001-4ECF-4747-8CC8-BCDF1E8E6507}"/>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100.2</c:v>
                </c:pt>
                <c:pt idx="1">
                  <c:v>100.19</c:v>
                </c:pt>
                <c:pt idx="2">
                  <c:v>100.19</c:v>
                </c:pt>
                <c:pt idx="3">
                  <c:v>100.19</c:v>
                </c:pt>
                <c:pt idx="4">
                  <c:v>100.18</c:v>
                </c:pt>
              </c:numCache>
            </c:numRef>
          </c:val>
          <c:extLst>
            <c:ext xmlns:c16="http://schemas.microsoft.com/office/drawing/2014/chart" uri="{C3380CC4-5D6E-409C-BE32-E72D297353CC}">
              <c16:uniqueId val="{00000000-0BC6-4292-A169-41E17B9B6E02}"/>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109.67</c:v>
                </c:pt>
                <c:pt idx="1">
                  <c:v>104.53</c:v>
                </c:pt>
                <c:pt idx="2">
                  <c:v>92.01</c:v>
                </c:pt>
                <c:pt idx="3">
                  <c:v>97.47</c:v>
                </c:pt>
                <c:pt idx="4">
                  <c:v>105.73</c:v>
                </c:pt>
              </c:numCache>
            </c:numRef>
          </c:val>
          <c:smooth val="0"/>
          <c:extLst>
            <c:ext xmlns:c16="http://schemas.microsoft.com/office/drawing/2014/chart" uri="{C3380CC4-5D6E-409C-BE32-E72D297353CC}">
              <c16:uniqueId val="{00000001-0BC6-4292-A169-41E17B9B6E02}"/>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22.34</c:v>
                </c:pt>
                <c:pt idx="1">
                  <c:v>25.38</c:v>
                </c:pt>
                <c:pt idx="2">
                  <c:v>27.46</c:v>
                </c:pt>
                <c:pt idx="3">
                  <c:v>29.12</c:v>
                </c:pt>
                <c:pt idx="4">
                  <c:v>30.77</c:v>
                </c:pt>
              </c:numCache>
            </c:numRef>
          </c:val>
          <c:extLst>
            <c:ext xmlns:c16="http://schemas.microsoft.com/office/drawing/2014/chart" uri="{C3380CC4-5D6E-409C-BE32-E72D297353CC}">
              <c16:uniqueId val="{00000000-52E2-425D-9B02-5C0C7921DFB2}"/>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23.54</c:v>
                </c:pt>
                <c:pt idx="1">
                  <c:v>28.45</c:v>
                </c:pt>
                <c:pt idx="2">
                  <c:v>33.56</c:v>
                </c:pt>
                <c:pt idx="3">
                  <c:v>37.28</c:v>
                </c:pt>
                <c:pt idx="4">
                  <c:v>29.5</c:v>
                </c:pt>
              </c:numCache>
            </c:numRef>
          </c:val>
          <c:smooth val="0"/>
          <c:extLst>
            <c:ext xmlns:c16="http://schemas.microsoft.com/office/drawing/2014/chart" uri="{C3380CC4-5D6E-409C-BE32-E72D297353CC}">
              <c16:uniqueId val="{00000001-52E2-425D-9B02-5C0C7921DFB2}"/>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836-4ED6-93C7-A45A56B1ED4A}"/>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5836-4ED6-93C7-A45A56B1ED4A}"/>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A2D-4966-BB3E-1509179ADB41}"/>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25.28</c:v>
                </c:pt>
                <c:pt idx="1">
                  <c:v>24.21</c:v>
                </c:pt>
                <c:pt idx="2" formatCode="#,##0.00;&quot;△&quot;#,##0.00">
                  <c:v>0</c:v>
                </c:pt>
                <c:pt idx="3" formatCode="#,##0.00;&quot;△&quot;#,##0.00">
                  <c:v>0</c:v>
                </c:pt>
                <c:pt idx="4">
                  <c:v>51.06</c:v>
                </c:pt>
              </c:numCache>
            </c:numRef>
          </c:val>
          <c:smooth val="0"/>
          <c:extLst>
            <c:ext xmlns:c16="http://schemas.microsoft.com/office/drawing/2014/chart" uri="{C3380CC4-5D6E-409C-BE32-E72D297353CC}">
              <c16:uniqueId val="{00000001-4A2D-4966-BB3E-1509179ADB41}"/>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79.06</c:v>
                </c:pt>
                <c:pt idx="1">
                  <c:v>68.62</c:v>
                </c:pt>
                <c:pt idx="2">
                  <c:v>69.06</c:v>
                </c:pt>
                <c:pt idx="3">
                  <c:v>140.38</c:v>
                </c:pt>
                <c:pt idx="4">
                  <c:v>125.87</c:v>
                </c:pt>
              </c:numCache>
            </c:numRef>
          </c:val>
          <c:extLst>
            <c:ext xmlns:c16="http://schemas.microsoft.com/office/drawing/2014/chart" uri="{C3380CC4-5D6E-409C-BE32-E72D297353CC}">
              <c16:uniqueId val="{00000000-9424-4E38-ADAF-A842F9C5A3DB}"/>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261.99</c:v>
                </c:pt>
                <c:pt idx="1">
                  <c:v>267.27</c:v>
                </c:pt>
                <c:pt idx="2">
                  <c:v>276.67</c:v>
                </c:pt>
                <c:pt idx="3">
                  <c:v>372.23</c:v>
                </c:pt>
                <c:pt idx="4">
                  <c:v>131.12</c:v>
                </c:pt>
              </c:numCache>
            </c:numRef>
          </c:val>
          <c:smooth val="0"/>
          <c:extLst>
            <c:ext xmlns:c16="http://schemas.microsoft.com/office/drawing/2014/chart" uri="{C3380CC4-5D6E-409C-BE32-E72D297353CC}">
              <c16:uniqueId val="{00000001-9424-4E38-ADAF-A842F9C5A3DB}"/>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529.82000000000005</c:v>
                </c:pt>
                <c:pt idx="1">
                  <c:v>500.92</c:v>
                </c:pt>
                <c:pt idx="2">
                  <c:v>567.66999999999996</c:v>
                </c:pt>
                <c:pt idx="3">
                  <c:v>561.35</c:v>
                </c:pt>
                <c:pt idx="4">
                  <c:v>496.05</c:v>
                </c:pt>
              </c:numCache>
            </c:numRef>
          </c:val>
          <c:extLst>
            <c:ext xmlns:c16="http://schemas.microsoft.com/office/drawing/2014/chart" uri="{C3380CC4-5D6E-409C-BE32-E72D297353CC}">
              <c16:uniqueId val="{00000000-F849-4780-BD59-609993A604AB}"/>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745.86</c:v>
                </c:pt>
                <c:pt idx="1">
                  <c:v>407.37</c:v>
                </c:pt>
                <c:pt idx="2">
                  <c:v>461.71</c:v>
                </c:pt>
                <c:pt idx="3">
                  <c:v>520.32000000000005</c:v>
                </c:pt>
                <c:pt idx="4">
                  <c:v>420.15</c:v>
                </c:pt>
              </c:numCache>
            </c:numRef>
          </c:val>
          <c:smooth val="0"/>
          <c:extLst>
            <c:ext xmlns:c16="http://schemas.microsoft.com/office/drawing/2014/chart" uri="{C3380CC4-5D6E-409C-BE32-E72D297353CC}">
              <c16:uniqueId val="{00000001-F849-4780-BD59-609993A604AB}"/>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100.24</c:v>
                </c:pt>
                <c:pt idx="1">
                  <c:v>100.32</c:v>
                </c:pt>
                <c:pt idx="2">
                  <c:v>96.97</c:v>
                </c:pt>
                <c:pt idx="3">
                  <c:v>100.37</c:v>
                </c:pt>
                <c:pt idx="4">
                  <c:v>100.18</c:v>
                </c:pt>
              </c:numCache>
            </c:numRef>
          </c:val>
          <c:extLst>
            <c:ext xmlns:c16="http://schemas.microsoft.com/office/drawing/2014/chart" uri="{C3380CC4-5D6E-409C-BE32-E72D297353CC}">
              <c16:uniqueId val="{00000000-FEAA-4376-8383-D60CD8C3ECA2}"/>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38.090000000000003</c:v>
                </c:pt>
                <c:pt idx="1">
                  <c:v>59.67</c:v>
                </c:pt>
                <c:pt idx="2">
                  <c:v>54.97</c:v>
                </c:pt>
                <c:pt idx="3">
                  <c:v>63.25</c:v>
                </c:pt>
                <c:pt idx="4">
                  <c:v>49.41</c:v>
                </c:pt>
              </c:numCache>
            </c:numRef>
          </c:val>
          <c:smooth val="0"/>
          <c:extLst>
            <c:ext xmlns:c16="http://schemas.microsoft.com/office/drawing/2014/chart" uri="{C3380CC4-5D6E-409C-BE32-E72D297353CC}">
              <c16:uniqueId val="{00000001-FEAA-4376-8383-D60CD8C3ECA2}"/>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474.79</c:v>
                </c:pt>
                <c:pt idx="1">
                  <c:v>497.28</c:v>
                </c:pt>
                <c:pt idx="2">
                  <c:v>468.96</c:v>
                </c:pt>
                <c:pt idx="3">
                  <c:v>493.86</c:v>
                </c:pt>
                <c:pt idx="4">
                  <c:v>541.57000000000005</c:v>
                </c:pt>
              </c:numCache>
            </c:numRef>
          </c:val>
          <c:extLst>
            <c:ext xmlns:c16="http://schemas.microsoft.com/office/drawing/2014/chart" uri="{C3380CC4-5D6E-409C-BE32-E72D297353CC}">
              <c16:uniqueId val="{00000000-3FFA-4267-A09D-D16574547CBE}"/>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609.26</c:v>
                </c:pt>
                <c:pt idx="1">
                  <c:v>406.8</c:v>
                </c:pt>
                <c:pt idx="2">
                  <c:v>430.17</c:v>
                </c:pt>
                <c:pt idx="3">
                  <c:v>383.02</c:v>
                </c:pt>
                <c:pt idx="4">
                  <c:v>527.91</c:v>
                </c:pt>
              </c:numCache>
            </c:numRef>
          </c:val>
          <c:smooth val="0"/>
          <c:extLst>
            <c:ext xmlns:c16="http://schemas.microsoft.com/office/drawing/2014/chart" uri="{C3380CC4-5D6E-409C-BE32-E72D297353CC}">
              <c16:uniqueId val="{00000001-3FFA-4267-A09D-D16574547CBE}"/>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【100.11】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【144.34】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【114.26】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【876.32】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【45.56】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【390.09】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【39.48】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【39.30】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N43" zoomScaleNormal="100"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福岡県　那珂川市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9" t="str">
        <f>データ!I6</f>
        <v>法適用</v>
      </c>
      <c r="C8" s="39"/>
      <c r="D8" s="39"/>
      <c r="E8" s="39"/>
      <c r="F8" s="39"/>
      <c r="G8" s="39"/>
      <c r="H8" s="39"/>
      <c r="I8" s="39" t="str">
        <f>データ!J6</f>
        <v>下水道事業</v>
      </c>
      <c r="J8" s="39"/>
      <c r="K8" s="39"/>
      <c r="L8" s="39"/>
      <c r="M8" s="39"/>
      <c r="N8" s="39"/>
      <c r="O8" s="39"/>
      <c r="P8" s="39" t="str">
        <f>データ!K6</f>
        <v>個別排水処理</v>
      </c>
      <c r="Q8" s="39"/>
      <c r="R8" s="39"/>
      <c r="S8" s="39"/>
      <c r="T8" s="39"/>
      <c r="U8" s="39"/>
      <c r="V8" s="39"/>
      <c r="W8" s="39" t="str">
        <f>データ!L6</f>
        <v>L3</v>
      </c>
      <c r="X8" s="39"/>
      <c r="Y8" s="39"/>
      <c r="Z8" s="39"/>
      <c r="AA8" s="39"/>
      <c r="AB8" s="39"/>
      <c r="AC8" s="39"/>
      <c r="AD8" s="40" t="str">
        <f>データ!$M$6</f>
        <v>非設置</v>
      </c>
      <c r="AE8" s="40"/>
      <c r="AF8" s="40"/>
      <c r="AG8" s="40"/>
      <c r="AH8" s="40"/>
      <c r="AI8" s="40"/>
      <c r="AJ8" s="40"/>
      <c r="AK8" s="3"/>
      <c r="AL8" s="41">
        <f>データ!S6</f>
        <v>49435</v>
      </c>
      <c r="AM8" s="41"/>
      <c r="AN8" s="41"/>
      <c r="AO8" s="41"/>
      <c r="AP8" s="41"/>
      <c r="AQ8" s="41"/>
      <c r="AR8" s="41"/>
      <c r="AS8" s="41"/>
      <c r="AT8" s="34">
        <f>データ!T6</f>
        <v>74.95</v>
      </c>
      <c r="AU8" s="34"/>
      <c r="AV8" s="34"/>
      <c r="AW8" s="34"/>
      <c r="AX8" s="34"/>
      <c r="AY8" s="34"/>
      <c r="AZ8" s="34"/>
      <c r="BA8" s="34"/>
      <c r="BB8" s="34">
        <f>データ!U6</f>
        <v>659.57</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4" t="str">
        <f>データ!N6</f>
        <v>-</v>
      </c>
      <c r="C10" s="34"/>
      <c r="D10" s="34"/>
      <c r="E10" s="34"/>
      <c r="F10" s="34"/>
      <c r="G10" s="34"/>
      <c r="H10" s="34"/>
      <c r="I10" s="34">
        <f>データ!O6</f>
        <v>31.15</v>
      </c>
      <c r="J10" s="34"/>
      <c r="K10" s="34"/>
      <c r="L10" s="34"/>
      <c r="M10" s="34"/>
      <c r="N10" s="34"/>
      <c r="O10" s="34"/>
      <c r="P10" s="34">
        <f>データ!P6</f>
        <v>0.72</v>
      </c>
      <c r="Q10" s="34"/>
      <c r="R10" s="34"/>
      <c r="S10" s="34"/>
      <c r="T10" s="34"/>
      <c r="U10" s="34"/>
      <c r="V10" s="34"/>
      <c r="W10" s="34">
        <f>データ!Q6</f>
        <v>100</v>
      </c>
      <c r="X10" s="34"/>
      <c r="Y10" s="34"/>
      <c r="Z10" s="34"/>
      <c r="AA10" s="34"/>
      <c r="AB10" s="34"/>
      <c r="AC10" s="34"/>
      <c r="AD10" s="41">
        <f>データ!R6</f>
        <v>3410</v>
      </c>
      <c r="AE10" s="41"/>
      <c r="AF10" s="41"/>
      <c r="AG10" s="41"/>
      <c r="AH10" s="41"/>
      <c r="AI10" s="41"/>
      <c r="AJ10" s="41"/>
      <c r="AK10" s="2"/>
      <c r="AL10" s="41">
        <f>データ!V6</f>
        <v>357</v>
      </c>
      <c r="AM10" s="41"/>
      <c r="AN10" s="41"/>
      <c r="AO10" s="41"/>
      <c r="AP10" s="41"/>
      <c r="AQ10" s="41"/>
      <c r="AR10" s="41"/>
      <c r="AS10" s="41"/>
      <c r="AT10" s="34">
        <f>データ!W6</f>
        <v>0.04</v>
      </c>
      <c r="AU10" s="34"/>
      <c r="AV10" s="34"/>
      <c r="AW10" s="34"/>
      <c r="AX10" s="34"/>
      <c r="AY10" s="34"/>
      <c r="AZ10" s="34"/>
      <c r="BA10" s="34"/>
      <c r="BB10" s="34">
        <f>データ!X6</f>
        <v>8925</v>
      </c>
      <c r="BC10" s="34"/>
      <c r="BD10" s="34"/>
      <c r="BE10" s="34"/>
      <c r="BF10" s="34"/>
      <c r="BG10" s="34"/>
      <c r="BH10" s="34"/>
      <c r="BI10" s="34"/>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113</v>
      </c>
      <c r="BM16" s="65"/>
      <c r="BN16" s="65"/>
      <c r="BO16" s="65"/>
      <c r="BP16" s="65"/>
      <c r="BQ16" s="65"/>
      <c r="BR16" s="65"/>
      <c r="BS16" s="65"/>
      <c r="BT16" s="65"/>
      <c r="BU16" s="65"/>
      <c r="BV16" s="65"/>
      <c r="BW16" s="65"/>
      <c r="BX16" s="65"/>
      <c r="BY16" s="65"/>
      <c r="BZ16" s="6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114</v>
      </c>
      <c r="BM47" s="65"/>
      <c r="BN47" s="65"/>
      <c r="BO47" s="65"/>
      <c r="BP47" s="65"/>
      <c r="BQ47" s="65"/>
      <c r="BR47" s="65"/>
      <c r="BS47" s="65"/>
      <c r="BT47" s="65"/>
      <c r="BU47" s="65"/>
      <c r="BV47" s="65"/>
      <c r="BW47" s="65"/>
      <c r="BX47" s="65"/>
      <c r="BY47" s="65"/>
      <c r="BZ47" s="66"/>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1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0" t="s">
        <v>115</v>
      </c>
      <c r="BM66" s="71"/>
      <c r="BN66" s="71"/>
      <c r="BO66" s="71"/>
      <c r="BP66" s="71"/>
      <c r="BQ66" s="71"/>
      <c r="BR66" s="71"/>
      <c r="BS66" s="71"/>
      <c r="BT66" s="71"/>
      <c r="BU66" s="71"/>
      <c r="BV66" s="71"/>
      <c r="BW66" s="71"/>
      <c r="BX66" s="71"/>
      <c r="BY66" s="71"/>
      <c r="BZ66" s="72"/>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0"/>
      <c r="BM67" s="71"/>
      <c r="BN67" s="71"/>
      <c r="BO67" s="71"/>
      <c r="BP67" s="71"/>
      <c r="BQ67" s="71"/>
      <c r="BR67" s="71"/>
      <c r="BS67" s="71"/>
      <c r="BT67" s="71"/>
      <c r="BU67" s="71"/>
      <c r="BV67" s="71"/>
      <c r="BW67" s="71"/>
      <c r="BX67" s="71"/>
      <c r="BY67" s="71"/>
      <c r="BZ67" s="72"/>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0"/>
      <c r="BM68" s="71"/>
      <c r="BN68" s="71"/>
      <c r="BO68" s="71"/>
      <c r="BP68" s="71"/>
      <c r="BQ68" s="71"/>
      <c r="BR68" s="71"/>
      <c r="BS68" s="71"/>
      <c r="BT68" s="71"/>
      <c r="BU68" s="71"/>
      <c r="BV68" s="71"/>
      <c r="BW68" s="71"/>
      <c r="BX68" s="71"/>
      <c r="BY68" s="71"/>
      <c r="BZ68" s="72"/>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0"/>
      <c r="BM69" s="71"/>
      <c r="BN69" s="71"/>
      <c r="BO69" s="71"/>
      <c r="BP69" s="71"/>
      <c r="BQ69" s="71"/>
      <c r="BR69" s="71"/>
      <c r="BS69" s="71"/>
      <c r="BT69" s="71"/>
      <c r="BU69" s="71"/>
      <c r="BV69" s="71"/>
      <c r="BW69" s="71"/>
      <c r="BX69" s="71"/>
      <c r="BY69" s="71"/>
      <c r="BZ69" s="72"/>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0"/>
      <c r="BM70" s="71"/>
      <c r="BN70" s="71"/>
      <c r="BO70" s="71"/>
      <c r="BP70" s="71"/>
      <c r="BQ70" s="71"/>
      <c r="BR70" s="71"/>
      <c r="BS70" s="71"/>
      <c r="BT70" s="71"/>
      <c r="BU70" s="71"/>
      <c r="BV70" s="71"/>
      <c r="BW70" s="71"/>
      <c r="BX70" s="71"/>
      <c r="BY70" s="71"/>
      <c r="BZ70" s="72"/>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0"/>
      <c r="BM71" s="71"/>
      <c r="BN71" s="71"/>
      <c r="BO71" s="71"/>
      <c r="BP71" s="71"/>
      <c r="BQ71" s="71"/>
      <c r="BR71" s="71"/>
      <c r="BS71" s="71"/>
      <c r="BT71" s="71"/>
      <c r="BU71" s="71"/>
      <c r="BV71" s="71"/>
      <c r="BW71" s="71"/>
      <c r="BX71" s="71"/>
      <c r="BY71" s="71"/>
      <c r="BZ71" s="72"/>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0"/>
      <c r="BM72" s="71"/>
      <c r="BN72" s="71"/>
      <c r="BO72" s="71"/>
      <c r="BP72" s="71"/>
      <c r="BQ72" s="71"/>
      <c r="BR72" s="71"/>
      <c r="BS72" s="71"/>
      <c r="BT72" s="71"/>
      <c r="BU72" s="71"/>
      <c r="BV72" s="71"/>
      <c r="BW72" s="71"/>
      <c r="BX72" s="71"/>
      <c r="BY72" s="71"/>
      <c r="BZ72" s="72"/>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0"/>
      <c r="BM73" s="71"/>
      <c r="BN73" s="71"/>
      <c r="BO73" s="71"/>
      <c r="BP73" s="71"/>
      <c r="BQ73" s="71"/>
      <c r="BR73" s="71"/>
      <c r="BS73" s="71"/>
      <c r="BT73" s="71"/>
      <c r="BU73" s="71"/>
      <c r="BV73" s="71"/>
      <c r="BW73" s="71"/>
      <c r="BX73" s="71"/>
      <c r="BY73" s="71"/>
      <c r="BZ73" s="72"/>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0"/>
      <c r="BM74" s="71"/>
      <c r="BN74" s="71"/>
      <c r="BO74" s="71"/>
      <c r="BP74" s="71"/>
      <c r="BQ74" s="71"/>
      <c r="BR74" s="71"/>
      <c r="BS74" s="71"/>
      <c r="BT74" s="71"/>
      <c r="BU74" s="71"/>
      <c r="BV74" s="71"/>
      <c r="BW74" s="71"/>
      <c r="BX74" s="71"/>
      <c r="BY74" s="71"/>
      <c r="BZ74" s="72"/>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0"/>
      <c r="BM75" s="71"/>
      <c r="BN75" s="71"/>
      <c r="BO75" s="71"/>
      <c r="BP75" s="71"/>
      <c r="BQ75" s="71"/>
      <c r="BR75" s="71"/>
      <c r="BS75" s="71"/>
      <c r="BT75" s="71"/>
      <c r="BU75" s="71"/>
      <c r="BV75" s="71"/>
      <c r="BW75" s="71"/>
      <c r="BX75" s="71"/>
      <c r="BY75" s="71"/>
      <c r="BZ75" s="72"/>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0"/>
      <c r="BM76" s="71"/>
      <c r="BN76" s="71"/>
      <c r="BO76" s="71"/>
      <c r="BP76" s="71"/>
      <c r="BQ76" s="71"/>
      <c r="BR76" s="71"/>
      <c r="BS76" s="71"/>
      <c r="BT76" s="71"/>
      <c r="BU76" s="71"/>
      <c r="BV76" s="71"/>
      <c r="BW76" s="71"/>
      <c r="BX76" s="71"/>
      <c r="BY76" s="71"/>
      <c r="BZ76" s="72"/>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0"/>
      <c r="BM77" s="71"/>
      <c r="BN77" s="71"/>
      <c r="BO77" s="71"/>
      <c r="BP77" s="71"/>
      <c r="BQ77" s="71"/>
      <c r="BR77" s="71"/>
      <c r="BS77" s="71"/>
      <c r="BT77" s="71"/>
      <c r="BU77" s="71"/>
      <c r="BV77" s="71"/>
      <c r="BW77" s="71"/>
      <c r="BX77" s="71"/>
      <c r="BY77" s="71"/>
      <c r="BZ77" s="72"/>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0"/>
      <c r="BM78" s="71"/>
      <c r="BN78" s="71"/>
      <c r="BO78" s="71"/>
      <c r="BP78" s="71"/>
      <c r="BQ78" s="71"/>
      <c r="BR78" s="71"/>
      <c r="BS78" s="71"/>
      <c r="BT78" s="71"/>
      <c r="BU78" s="71"/>
      <c r="BV78" s="71"/>
      <c r="BW78" s="71"/>
      <c r="BX78" s="71"/>
      <c r="BY78" s="71"/>
      <c r="BZ78" s="72"/>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0"/>
      <c r="BM79" s="71"/>
      <c r="BN79" s="71"/>
      <c r="BO79" s="71"/>
      <c r="BP79" s="71"/>
      <c r="BQ79" s="71"/>
      <c r="BR79" s="71"/>
      <c r="BS79" s="71"/>
      <c r="BT79" s="71"/>
      <c r="BU79" s="71"/>
      <c r="BV79" s="71"/>
      <c r="BW79" s="71"/>
      <c r="BX79" s="71"/>
      <c r="BY79" s="71"/>
      <c r="BZ79" s="72"/>
    </row>
    <row r="80" spans="1:78" ht="22.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0"/>
      <c r="BM80" s="71"/>
      <c r="BN80" s="71"/>
      <c r="BO80" s="71"/>
      <c r="BP80" s="71"/>
      <c r="BQ80" s="71"/>
      <c r="BR80" s="71"/>
      <c r="BS80" s="71"/>
      <c r="BT80" s="71"/>
      <c r="BU80" s="71"/>
      <c r="BV80" s="71"/>
      <c r="BW80" s="71"/>
      <c r="BX80" s="71"/>
      <c r="BY80" s="71"/>
      <c r="BZ80" s="72"/>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0"/>
      <c r="BM81" s="71"/>
      <c r="BN81" s="71"/>
      <c r="BO81" s="71"/>
      <c r="BP81" s="71"/>
      <c r="BQ81" s="71"/>
      <c r="BR81" s="71"/>
      <c r="BS81" s="71"/>
      <c r="BT81" s="71"/>
      <c r="BU81" s="71"/>
      <c r="BV81" s="71"/>
      <c r="BW81" s="71"/>
      <c r="BX81" s="71"/>
      <c r="BY81" s="71"/>
      <c r="BZ81" s="72"/>
    </row>
    <row r="82" spans="1:78" ht="28.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73"/>
      <c r="BM82" s="74"/>
      <c r="BN82" s="74"/>
      <c r="BO82" s="74"/>
      <c r="BP82" s="74"/>
      <c r="BQ82" s="74"/>
      <c r="BR82" s="74"/>
      <c r="BS82" s="74"/>
      <c r="BT82" s="74"/>
      <c r="BU82" s="74"/>
      <c r="BV82" s="74"/>
      <c r="BW82" s="74"/>
      <c r="BX82" s="74"/>
      <c r="BY82" s="74"/>
      <c r="BZ82" s="75"/>
    </row>
    <row r="83" spans="1:78" x14ac:dyDescent="0.15">
      <c r="C83" s="76" t="s">
        <v>30</v>
      </c>
      <c r="D83" s="76"/>
      <c r="E83" s="76"/>
      <c r="F83" s="76"/>
      <c r="G83" s="76"/>
      <c r="H83" s="76"/>
      <c r="I83" s="76"/>
      <c r="J83" s="76"/>
      <c r="K83" s="76"/>
      <c r="L83" s="76"/>
      <c r="M83" s="76"/>
      <c r="N83" s="76"/>
      <c r="O83" s="76"/>
      <c r="P83" s="76"/>
      <c r="Q83" s="76"/>
      <c r="R83" s="76"/>
      <c r="S83" s="76"/>
      <c r="T83" s="76"/>
      <c r="U83" s="76"/>
      <c r="V83" s="76"/>
      <c r="W83" s="76"/>
      <c r="X83" s="76"/>
      <c r="Y83" s="76"/>
      <c r="Z83" s="76"/>
      <c r="AA83" s="76"/>
      <c r="AB83" s="76"/>
      <c r="AC83" s="76"/>
      <c r="AD83" s="76"/>
      <c r="AE83" s="76"/>
      <c r="AF83" s="76"/>
      <c r="AG83" s="76"/>
      <c r="AH83" s="76"/>
      <c r="AI83" s="76"/>
      <c r="AJ83" s="76"/>
      <c r="AK83" s="76"/>
      <c r="AL83" s="76"/>
      <c r="AM83" s="76"/>
      <c r="AN83" s="76"/>
      <c r="AO83" s="76"/>
      <c r="AP83" s="76"/>
      <c r="AQ83" s="76"/>
      <c r="AR83" s="76"/>
      <c r="AS83" s="76"/>
      <c r="AT83" s="76"/>
      <c r="AU83" s="76"/>
      <c r="AV83" s="76"/>
      <c r="AW83" s="76"/>
      <c r="AX83" s="76"/>
      <c r="AY83" s="76"/>
      <c r="AZ83" s="76"/>
      <c r="BA83" s="76"/>
      <c r="BB83" s="76"/>
      <c r="BC83" s="76"/>
      <c r="BD83" s="76"/>
      <c r="BE83" s="76"/>
      <c r="BF83" s="76"/>
      <c r="BG83" s="76"/>
      <c r="BH83" s="76"/>
      <c r="BI83" s="76"/>
      <c r="BJ83" s="76"/>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【100.11】</v>
      </c>
      <c r="F85" s="12" t="str">
        <f>データ!AT6</f>
        <v>【144.34】</v>
      </c>
      <c r="G85" s="12" t="str">
        <f>データ!BE6</f>
        <v>【114.26】</v>
      </c>
      <c r="H85" s="12" t="str">
        <f>データ!BP6</f>
        <v>【876.32】</v>
      </c>
      <c r="I85" s="12" t="str">
        <f>データ!CA6</f>
        <v>【39.48】</v>
      </c>
      <c r="J85" s="12" t="str">
        <f>データ!CL6</f>
        <v>【390.09】</v>
      </c>
      <c r="K85" s="12" t="str">
        <f>データ!CW6</f>
        <v>【45.56】</v>
      </c>
      <c r="L85" s="12" t="str">
        <f>データ!DH6</f>
        <v>【82.62】</v>
      </c>
      <c r="M85" s="12" t="str">
        <f>データ!DS6</f>
        <v>【39.30】</v>
      </c>
      <c r="N85" s="12" t="str">
        <f>データ!ED6</f>
        <v>【-】</v>
      </c>
      <c r="O85" s="12" t="str">
        <f>データ!EO6</f>
        <v>【-】</v>
      </c>
    </row>
  </sheetData>
  <sheetProtection algorithmName="SHA-512" hashValue="BRLZokfVMXyX7hwtkNA9D0vAuGvdxw6JOYfBtl81nGy0dJurFxqHHFyp79bqRxgXgWRARK3Sranf0J+LFp5Kuw==" saltValue="FmiIenl+aaQeKmd1FV/spQ=="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8" t="s">
        <v>52</v>
      </c>
      <c r="I3" s="79"/>
      <c r="J3" s="79"/>
      <c r="K3" s="79"/>
      <c r="L3" s="79"/>
      <c r="M3" s="79"/>
      <c r="N3" s="79"/>
      <c r="O3" s="79"/>
      <c r="P3" s="79"/>
      <c r="Q3" s="79"/>
      <c r="R3" s="79"/>
      <c r="S3" s="79"/>
      <c r="T3" s="79"/>
      <c r="U3" s="79"/>
      <c r="V3" s="79"/>
      <c r="W3" s="79"/>
      <c r="X3" s="80"/>
      <c r="Y3" s="84" t="s">
        <v>53</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54</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15">
      <c r="A4" s="14" t="s">
        <v>55</v>
      </c>
      <c r="B4" s="16"/>
      <c r="C4" s="16"/>
      <c r="D4" s="16"/>
      <c r="E4" s="16"/>
      <c r="F4" s="16"/>
      <c r="G4" s="16"/>
      <c r="H4" s="81"/>
      <c r="I4" s="82"/>
      <c r="J4" s="82"/>
      <c r="K4" s="82"/>
      <c r="L4" s="82"/>
      <c r="M4" s="82"/>
      <c r="N4" s="82"/>
      <c r="O4" s="82"/>
      <c r="P4" s="82"/>
      <c r="Q4" s="82"/>
      <c r="R4" s="82"/>
      <c r="S4" s="82"/>
      <c r="T4" s="82"/>
      <c r="U4" s="82"/>
      <c r="V4" s="82"/>
      <c r="W4" s="82"/>
      <c r="X4" s="83"/>
      <c r="Y4" s="77" t="s">
        <v>56</v>
      </c>
      <c r="Z4" s="77"/>
      <c r="AA4" s="77"/>
      <c r="AB4" s="77"/>
      <c r="AC4" s="77"/>
      <c r="AD4" s="77"/>
      <c r="AE4" s="77"/>
      <c r="AF4" s="77"/>
      <c r="AG4" s="77"/>
      <c r="AH4" s="77"/>
      <c r="AI4" s="77"/>
      <c r="AJ4" s="77" t="s">
        <v>57</v>
      </c>
      <c r="AK4" s="77"/>
      <c r="AL4" s="77"/>
      <c r="AM4" s="77"/>
      <c r="AN4" s="77"/>
      <c r="AO4" s="77"/>
      <c r="AP4" s="77"/>
      <c r="AQ4" s="77"/>
      <c r="AR4" s="77"/>
      <c r="AS4" s="77"/>
      <c r="AT4" s="77"/>
      <c r="AU4" s="77" t="s">
        <v>58</v>
      </c>
      <c r="AV4" s="77"/>
      <c r="AW4" s="77"/>
      <c r="AX4" s="77"/>
      <c r="AY4" s="77"/>
      <c r="AZ4" s="77"/>
      <c r="BA4" s="77"/>
      <c r="BB4" s="77"/>
      <c r="BC4" s="77"/>
      <c r="BD4" s="77"/>
      <c r="BE4" s="77"/>
      <c r="BF4" s="77" t="s">
        <v>59</v>
      </c>
      <c r="BG4" s="77"/>
      <c r="BH4" s="77"/>
      <c r="BI4" s="77"/>
      <c r="BJ4" s="77"/>
      <c r="BK4" s="77"/>
      <c r="BL4" s="77"/>
      <c r="BM4" s="77"/>
      <c r="BN4" s="77"/>
      <c r="BO4" s="77"/>
      <c r="BP4" s="77"/>
      <c r="BQ4" s="77" t="s">
        <v>60</v>
      </c>
      <c r="BR4" s="77"/>
      <c r="BS4" s="77"/>
      <c r="BT4" s="77"/>
      <c r="BU4" s="77"/>
      <c r="BV4" s="77"/>
      <c r="BW4" s="77"/>
      <c r="BX4" s="77"/>
      <c r="BY4" s="77"/>
      <c r="BZ4" s="77"/>
      <c r="CA4" s="77"/>
      <c r="CB4" s="77" t="s">
        <v>61</v>
      </c>
      <c r="CC4" s="77"/>
      <c r="CD4" s="77"/>
      <c r="CE4" s="77"/>
      <c r="CF4" s="77"/>
      <c r="CG4" s="77"/>
      <c r="CH4" s="77"/>
      <c r="CI4" s="77"/>
      <c r="CJ4" s="77"/>
      <c r="CK4" s="77"/>
      <c r="CL4" s="77"/>
      <c r="CM4" s="77" t="s">
        <v>62</v>
      </c>
      <c r="CN4" s="77"/>
      <c r="CO4" s="77"/>
      <c r="CP4" s="77"/>
      <c r="CQ4" s="77"/>
      <c r="CR4" s="77"/>
      <c r="CS4" s="77"/>
      <c r="CT4" s="77"/>
      <c r="CU4" s="77"/>
      <c r="CV4" s="77"/>
      <c r="CW4" s="77"/>
      <c r="CX4" s="77" t="s">
        <v>63</v>
      </c>
      <c r="CY4" s="77"/>
      <c r="CZ4" s="77"/>
      <c r="DA4" s="77"/>
      <c r="DB4" s="77"/>
      <c r="DC4" s="77"/>
      <c r="DD4" s="77"/>
      <c r="DE4" s="77"/>
      <c r="DF4" s="77"/>
      <c r="DG4" s="77"/>
      <c r="DH4" s="77"/>
      <c r="DI4" s="77" t="s">
        <v>64</v>
      </c>
      <c r="DJ4" s="77"/>
      <c r="DK4" s="77"/>
      <c r="DL4" s="77"/>
      <c r="DM4" s="77"/>
      <c r="DN4" s="77"/>
      <c r="DO4" s="77"/>
      <c r="DP4" s="77"/>
      <c r="DQ4" s="77"/>
      <c r="DR4" s="77"/>
      <c r="DS4" s="77"/>
      <c r="DT4" s="77" t="s">
        <v>65</v>
      </c>
      <c r="DU4" s="77"/>
      <c r="DV4" s="77"/>
      <c r="DW4" s="77"/>
      <c r="DX4" s="77"/>
      <c r="DY4" s="77"/>
      <c r="DZ4" s="77"/>
      <c r="EA4" s="77"/>
      <c r="EB4" s="77"/>
      <c r="EC4" s="77"/>
      <c r="ED4" s="77"/>
      <c r="EE4" s="77" t="s">
        <v>66</v>
      </c>
      <c r="EF4" s="77"/>
      <c r="EG4" s="77"/>
      <c r="EH4" s="77"/>
      <c r="EI4" s="77"/>
      <c r="EJ4" s="77"/>
      <c r="EK4" s="77"/>
      <c r="EL4" s="77"/>
      <c r="EM4" s="77"/>
      <c r="EN4" s="77"/>
      <c r="EO4" s="77"/>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402311</v>
      </c>
      <c r="D6" s="19">
        <f t="shared" si="3"/>
        <v>46</v>
      </c>
      <c r="E6" s="19">
        <f t="shared" si="3"/>
        <v>18</v>
      </c>
      <c r="F6" s="19">
        <f t="shared" si="3"/>
        <v>1</v>
      </c>
      <c r="G6" s="19">
        <f t="shared" si="3"/>
        <v>0</v>
      </c>
      <c r="H6" s="19" t="str">
        <f t="shared" si="3"/>
        <v>福岡県　那珂川市</v>
      </c>
      <c r="I6" s="19" t="str">
        <f t="shared" si="3"/>
        <v>法適用</v>
      </c>
      <c r="J6" s="19" t="str">
        <f t="shared" si="3"/>
        <v>下水道事業</v>
      </c>
      <c r="K6" s="19" t="str">
        <f t="shared" si="3"/>
        <v>個別排水処理</v>
      </c>
      <c r="L6" s="19" t="str">
        <f t="shared" si="3"/>
        <v>L3</v>
      </c>
      <c r="M6" s="19" t="str">
        <f t="shared" si="3"/>
        <v>非設置</v>
      </c>
      <c r="N6" s="20" t="str">
        <f t="shared" si="3"/>
        <v>-</v>
      </c>
      <c r="O6" s="20">
        <f t="shared" si="3"/>
        <v>31.15</v>
      </c>
      <c r="P6" s="20">
        <f t="shared" si="3"/>
        <v>0.72</v>
      </c>
      <c r="Q6" s="20">
        <f t="shared" si="3"/>
        <v>100</v>
      </c>
      <c r="R6" s="20">
        <f t="shared" si="3"/>
        <v>3410</v>
      </c>
      <c r="S6" s="20">
        <f t="shared" si="3"/>
        <v>49435</v>
      </c>
      <c r="T6" s="20">
        <f t="shared" si="3"/>
        <v>74.95</v>
      </c>
      <c r="U6" s="20">
        <f t="shared" si="3"/>
        <v>659.57</v>
      </c>
      <c r="V6" s="20">
        <f t="shared" si="3"/>
        <v>357</v>
      </c>
      <c r="W6" s="20">
        <f t="shared" si="3"/>
        <v>0.04</v>
      </c>
      <c r="X6" s="20">
        <f t="shared" si="3"/>
        <v>8925</v>
      </c>
      <c r="Y6" s="21">
        <f>IF(Y7="",NA(),Y7)</f>
        <v>100.2</v>
      </c>
      <c r="Z6" s="21">
        <f t="shared" ref="Z6:AH6" si="4">IF(Z7="",NA(),Z7)</f>
        <v>100.19</v>
      </c>
      <c r="AA6" s="21">
        <f t="shared" si="4"/>
        <v>100.19</v>
      </c>
      <c r="AB6" s="21">
        <f t="shared" si="4"/>
        <v>100.19</v>
      </c>
      <c r="AC6" s="21">
        <f t="shared" si="4"/>
        <v>100.18</v>
      </c>
      <c r="AD6" s="21">
        <f t="shared" si="4"/>
        <v>109.67</v>
      </c>
      <c r="AE6" s="21">
        <f t="shared" si="4"/>
        <v>104.53</v>
      </c>
      <c r="AF6" s="21">
        <f t="shared" si="4"/>
        <v>92.01</v>
      </c>
      <c r="AG6" s="21">
        <f t="shared" si="4"/>
        <v>97.47</v>
      </c>
      <c r="AH6" s="21">
        <f t="shared" si="4"/>
        <v>105.73</v>
      </c>
      <c r="AI6" s="20" t="str">
        <f>IF(AI7="","",IF(AI7="-","【-】","【"&amp;SUBSTITUTE(TEXT(AI7,"#,##0.00"),"-","△")&amp;"】"))</f>
        <v>【100.11】</v>
      </c>
      <c r="AJ6" s="20">
        <f>IF(AJ7="",NA(),AJ7)</f>
        <v>0</v>
      </c>
      <c r="AK6" s="20">
        <f t="shared" ref="AK6:AS6" si="5">IF(AK7="",NA(),AK7)</f>
        <v>0</v>
      </c>
      <c r="AL6" s="20">
        <f t="shared" si="5"/>
        <v>0</v>
      </c>
      <c r="AM6" s="20">
        <f t="shared" si="5"/>
        <v>0</v>
      </c>
      <c r="AN6" s="20">
        <f t="shared" si="5"/>
        <v>0</v>
      </c>
      <c r="AO6" s="21">
        <f t="shared" si="5"/>
        <v>25.28</v>
      </c>
      <c r="AP6" s="21">
        <f t="shared" si="5"/>
        <v>24.21</v>
      </c>
      <c r="AQ6" s="20">
        <f t="shared" si="5"/>
        <v>0</v>
      </c>
      <c r="AR6" s="20">
        <f t="shared" si="5"/>
        <v>0</v>
      </c>
      <c r="AS6" s="21">
        <f t="shared" si="5"/>
        <v>51.06</v>
      </c>
      <c r="AT6" s="20" t="str">
        <f>IF(AT7="","",IF(AT7="-","【-】","【"&amp;SUBSTITUTE(TEXT(AT7,"#,##0.00"),"-","△")&amp;"】"))</f>
        <v>【144.34】</v>
      </c>
      <c r="AU6" s="21">
        <f>IF(AU7="",NA(),AU7)</f>
        <v>79.06</v>
      </c>
      <c r="AV6" s="21">
        <f t="shared" ref="AV6:BD6" si="6">IF(AV7="",NA(),AV7)</f>
        <v>68.62</v>
      </c>
      <c r="AW6" s="21">
        <f t="shared" si="6"/>
        <v>69.06</v>
      </c>
      <c r="AX6" s="21">
        <f t="shared" si="6"/>
        <v>140.38</v>
      </c>
      <c r="AY6" s="21">
        <f t="shared" si="6"/>
        <v>125.87</v>
      </c>
      <c r="AZ6" s="21">
        <f t="shared" si="6"/>
        <v>261.99</v>
      </c>
      <c r="BA6" s="21">
        <f t="shared" si="6"/>
        <v>267.27</v>
      </c>
      <c r="BB6" s="21">
        <f t="shared" si="6"/>
        <v>276.67</v>
      </c>
      <c r="BC6" s="21">
        <f t="shared" si="6"/>
        <v>372.23</v>
      </c>
      <c r="BD6" s="21">
        <f t="shared" si="6"/>
        <v>131.12</v>
      </c>
      <c r="BE6" s="20" t="str">
        <f>IF(BE7="","",IF(BE7="-","【-】","【"&amp;SUBSTITUTE(TEXT(BE7,"#,##0.00"),"-","△")&amp;"】"))</f>
        <v>【114.26】</v>
      </c>
      <c r="BF6" s="21">
        <f>IF(BF7="",NA(),BF7)</f>
        <v>529.82000000000005</v>
      </c>
      <c r="BG6" s="21">
        <f t="shared" ref="BG6:BO6" si="7">IF(BG7="",NA(),BG7)</f>
        <v>500.92</v>
      </c>
      <c r="BH6" s="21">
        <f t="shared" si="7"/>
        <v>567.66999999999996</v>
      </c>
      <c r="BI6" s="21">
        <f t="shared" si="7"/>
        <v>561.35</v>
      </c>
      <c r="BJ6" s="21">
        <f t="shared" si="7"/>
        <v>496.05</v>
      </c>
      <c r="BK6" s="21">
        <f t="shared" si="7"/>
        <v>745.86</v>
      </c>
      <c r="BL6" s="21">
        <f t="shared" si="7"/>
        <v>407.37</v>
      </c>
      <c r="BM6" s="21">
        <f t="shared" si="7"/>
        <v>461.71</v>
      </c>
      <c r="BN6" s="21">
        <f t="shared" si="7"/>
        <v>520.32000000000005</v>
      </c>
      <c r="BO6" s="21">
        <f t="shared" si="7"/>
        <v>420.15</v>
      </c>
      <c r="BP6" s="20" t="str">
        <f>IF(BP7="","",IF(BP7="-","【-】","【"&amp;SUBSTITUTE(TEXT(BP7,"#,##0.00"),"-","△")&amp;"】"))</f>
        <v>【876.32】</v>
      </c>
      <c r="BQ6" s="21">
        <f>IF(BQ7="",NA(),BQ7)</f>
        <v>100.24</v>
      </c>
      <c r="BR6" s="21">
        <f t="shared" ref="BR6:BZ6" si="8">IF(BR7="",NA(),BR7)</f>
        <v>100.32</v>
      </c>
      <c r="BS6" s="21">
        <f t="shared" si="8"/>
        <v>96.97</v>
      </c>
      <c r="BT6" s="21">
        <f t="shared" si="8"/>
        <v>100.37</v>
      </c>
      <c r="BU6" s="21">
        <f t="shared" si="8"/>
        <v>100.18</v>
      </c>
      <c r="BV6" s="21">
        <f t="shared" si="8"/>
        <v>38.090000000000003</v>
      </c>
      <c r="BW6" s="21">
        <f t="shared" si="8"/>
        <v>59.67</v>
      </c>
      <c r="BX6" s="21">
        <f t="shared" si="8"/>
        <v>54.97</v>
      </c>
      <c r="BY6" s="21">
        <f t="shared" si="8"/>
        <v>63.25</v>
      </c>
      <c r="BZ6" s="21">
        <f t="shared" si="8"/>
        <v>49.41</v>
      </c>
      <c r="CA6" s="20" t="str">
        <f>IF(CA7="","",IF(CA7="-","【-】","【"&amp;SUBSTITUTE(TEXT(CA7,"#,##0.00"),"-","△")&amp;"】"))</f>
        <v>【39.48】</v>
      </c>
      <c r="CB6" s="21">
        <f>IF(CB7="",NA(),CB7)</f>
        <v>474.79</v>
      </c>
      <c r="CC6" s="21">
        <f t="shared" ref="CC6:CK6" si="9">IF(CC7="",NA(),CC7)</f>
        <v>497.28</v>
      </c>
      <c r="CD6" s="21">
        <f t="shared" si="9"/>
        <v>468.96</v>
      </c>
      <c r="CE6" s="21">
        <f t="shared" si="9"/>
        <v>493.86</v>
      </c>
      <c r="CF6" s="21">
        <f t="shared" si="9"/>
        <v>541.57000000000005</v>
      </c>
      <c r="CG6" s="21">
        <f t="shared" si="9"/>
        <v>609.26</v>
      </c>
      <c r="CH6" s="21">
        <f t="shared" si="9"/>
        <v>406.8</v>
      </c>
      <c r="CI6" s="21">
        <f t="shared" si="9"/>
        <v>430.17</v>
      </c>
      <c r="CJ6" s="21">
        <f t="shared" si="9"/>
        <v>383.02</v>
      </c>
      <c r="CK6" s="21">
        <f t="shared" si="9"/>
        <v>527.91</v>
      </c>
      <c r="CL6" s="20" t="str">
        <f>IF(CL7="","",IF(CL7="-","【-】","【"&amp;SUBSTITUTE(TEXT(CL7,"#,##0.00"),"-","△")&amp;"】"))</f>
        <v>【390.09】</v>
      </c>
      <c r="CM6" s="21">
        <f>IF(CM7="",NA(),CM7)</f>
        <v>47.33</v>
      </c>
      <c r="CN6" s="21">
        <f t="shared" ref="CN6:CV6" si="10">IF(CN7="",NA(),CN7)</f>
        <v>47.1</v>
      </c>
      <c r="CO6" s="21">
        <f t="shared" si="10"/>
        <v>47.2</v>
      </c>
      <c r="CP6" s="21">
        <f t="shared" si="10"/>
        <v>46.71</v>
      </c>
      <c r="CQ6" s="21">
        <f t="shared" si="10"/>
        <v>47.4</v>
      </c>
      <c r="CR6" s="21">
        <f t="shared" si="10"/>
        <v>56.29</v>
      </c>
      <c r="CS6" s="21">
        <f t="shared" si="10"/>
        <v>59.69</v>
      </c>
      <c r="CT6" s="21">
        <f t="shared" si="10"/>
        <v>60.64</v>
      </c>
      <c r="CU6" s="21">
        <f t="shared" si="10"/>
        <v>59.56</v>
      </c>
      <c r="CV6" s="21">
        <f t="shared" si="10"/>
        <v>59.61</v>
      </c>
      <c r="CW6" s="20" t="str">
        <f>IF(CW7="","",IF(CW7="-","【-】","【"&amp;SUBSTITUTE(TEXT(CW7,"#,##0.00"),"-","△")&amp;"】"))</f>
        <v>【45.56】</v>
      </c>
      <c r="CX6" s="21">
        <f>IF(CX7="",NA(),CX7)</f>
        <v>100</v>
      </c>
      <c r="CY6" s="21">
        <f t="shared" ref="CY6:DG6" si="11">IF(CY7="",NA(),CY7)</f>
        <v>100</v>
      </c>
      <c r="CZ6" s="21">
        <f t="shared" si="11"/>
        <v>100</v>
      </c>
      <c r="DA6" s="21">
        <f t="shared" si="11"/>
        <v>100</v>
      </c>
      <c r="DB6" s="21">
        <f t="shared" si="11"/>
        <v>100</v>
      </c>
      <c r="DC6" s="21">
        <f t="shared" si="11"/>
        <v>54.06</v>
      </c>
      <c r="DD6" s="21">
        <f t="shared" si="11"/>
        <v>67.73</v>
      </c>
      <c r="DE6" s="21">
        <f t="shared" si="11"/>
        <v>72.97</v>
      </c>
      <c r="DF6" s="21">
        <f t="shared" si="11"/>
        <v>72.89</v>
      </c>
      <c r="DG6" s="21">
        <f t="shared" si="11"/>
        <v>69.72</v>
      </c>
      <c r="DH6" s="20" t="str">
        <f>IF(DH7="","",IF(DH7="-","【-】","【"&amp;SUBSTITUTE(TEXT(DH7,"#,##0.00"),"-","△")&amp;"】"))</f>
        <v>【82.62】</v>
      </c>
      <c r="DI6" s="21">
        <f>IF(DI7="",NA(),DI7)</f>
        <v>22.34</v>
      </c>
      <c r="DJ6" s="21">
        <f t="shared" ref="DJ6:DR6" si="12">IF(DJ7="",NA(),DJ7)</f>
        <v>25.38</v>
      </c>
      <c r="DK6" s="21">
        <f t="shared" si="12"/>
        <v>27.46</v>
      </c>
      <c r="DL6" s="21">
        <f t="shared" si="12"/>
        <v>29.12</v>
      </c>
      <c r="DM6" s="21">
        <f t="shared" si="12"/>
        <v>30.77</v>
      </c>
      <c r="DN6" s="21">
        <f t="shared" si="12"/>
        <v>23.54</v>
      </c>
      <c r="DO6" s="21">
        <f t="shared" si="12"/>
        <v>28.45</v>
      </c>
      <c r="DP6" s="21">
        <f t="shared" si="12"/>
        <v>33.56</v>
      </c>
      <c r="DQ6" s="21">
        <f t="shared" si="12"/>
        <v>37.28</v>
      </c>
      <c r="DR6" s="21">
        <f t="shared" si="12"/>
        <v>29.5</v>
      </c>
      <c r="DS6" s="20" t="str">
        <f>IF(DS7="","",IF(DS7="-","【-】","【"&amp;SUBSTITUTE(TEXT(DS7,"#,##0.00"),"-","△")&amp;"】"))</f>
        <v>【39.30】</v>
      </c>
      <c r="DT6" s="21" t="str">
        <f>IF(DT7="",NA(),DT7)</f>
        <v>-</v>
      </c>
      <c r="DU6" s="21" t="str">
        <f t="shared" ref="DU6:EC6" si="13">IF(DU7="",NA(),DU7)</f>
        <v>-</v>
      </c>
      <c r="DV6" s="21" t="str">
        <f t="shared" si="13"/>
        <v>-</v>
      </c>
      <c r="DW6" s="21" t="str">
        <f t="shared" si="13"/>
        <v>-</v>
      </c>
      <c r="DX6" s="21" t="str">
        <f t="shared" si="13"/>
        <v>-</v>
      </c>
      <c r="DY6" s="21" t="str">
        <f t="shared" si="13"/>
        <v>-</v>
      </c>
      <c r="DZ6" s="21" t="str">
        <f t="shared" si="13"/>
        <v>-</v>
      </c>
      <c r="EA6" s="21" t="str">
        <f t="shared" si="13"/>
        <v>-</v>
      </c>
      <c r="EB6" s="21" t="str">
        <f t="shared" si="13"/>
        <v>-</v>
      </c>
      <c r="EC6" s="21" t="str">
        <f t="shared" si="13"/>
        <v>-</v>
      </c>
      <c r="ED6" s="20" t="str">
        <f>IF(ED7="","",IF(ED7="-","【-】","【"&amp;SUBSTITUTE(TEXT(ED7,"#,##0.00"),"-","△")&amp;"】"))</f>
        <v>【-】</v>
      </c>
      <c r="EE6" s="21" t="str">
        <f>IF(EE7="",NA(),EE7)</f>
        <v>-</v>
      </c>
      <c r="EF6" s="21" t="str">
        <f t="shared" ref="EF6:EN6" si="14">IF(EF7="",NA(),EF7)</f>
        <v>-</v>
      </c>
      <c r="EG6" s="21" t="str">
        <f t="shared" si="14"/>
        <v>-</v>
      </c>
      <c r="EH6" s="21" t="str">
        <f t="shared" si="14"/>
        <v>-</v>
      </c>
      <c r="EI6" s="21" t="str">
        <f t="shared" si="14"/>
        <v>-</v>
      </c>
      <c r="EJ6" s="21" t="str">
        <f t="shared" si="14"/>
        <v>-</v>
      </c>
      <c r="EK6" s="21" t="str">
        <f t="shared" si="14"/>
        <v>-</v>
      </c>
      <c r="EL6" s="21" t="str">
        <f t="shared" si="14"/>
        <v>-</v>
      </c>
      <c r="EM6" s="21" t="str">
        <f t="shared" si="14"/>
        <v>-</v>
      </c>
      <c r="EN6" s="21" t="str">
        <f t="shared" si="14"/>
        <v>-</v>
      </c>
      <c r="EO6" s="20" t="str">
        <f>IF(EO7="","",IF(EO7="-","【-】","【"&amp;SUBSTITUTE(TEXT(EO7,"#,##0.00"),"-","△")&amp;"】"))</f>
        <v>【-】</v>
      </c>
    </row>
    <row r="7" spans="1:148" s="22" customFormat="1" x14ac:dyDescent="0.15">
      <c r="A7" s="14"/>
      <c r="B7" s="23">
        <v>2024</v>
      </c>
      <c r="C7" s="23">
        <v>402311</v>
      </c>
      <c r="D7" s="23">
        <v>46</v>
      </c>
      <c r="E7" s="23">
        <v>18</v>
      </c>
      <c r="F7" s="23">
        <v>1</v>
      </c>
      <c r="G7" s="23">
        <v>0</v>
      </c>
      <c r="H7" s="23" t="s">
        <v>96</v>
      </c>
      <c r="I7" s="23" t="s">
        <v>97</v>
      </c>
      <c r="J7" s="23" t="s">
        <v>98</v>
      </c>
      <c r="K7" s="23" t="s">
        <v>99</v>
      </c>
      <c r="L7" s="23" t="s">
        <v>100</v>
      </c>
      <c r="M7" s="23" t="s">
        <v>101</v>
      </c>
      <c r="N7" s="24" t="s">
        <v>102</v>
      </c>
      <c r="O7" s="24">
        <v>31.15</v>
      </c>
      <c r="P7" s="24">
        <v>0.72</v>
      </c>
      <c r="Q7" s="24">
        <v>100</v>
      </c>
      <c r="R7" s="24">
        <v>3410</v>
      </c>
      <c r="S7" s="24">
        <v>49435</v>
      </c>
      <c r="T7" s="24">
        <v>74.95</v>
      </c>
      <c r="U7" s="24">
        <v>659.57</v>
      </c>
      <c r="V7" s="24">
        <v>357</v>
      </c>
      <c r="W7" s="24">
        <v>0.04</v>
      </c>
      <c r="X7" s="24">
        <v>8925</v>
      </c>
      <c r="Y7" s="24">
        <v>100.2</v>
      </c>
      <c r="Z7" s="24">
        <v>100.19</v>
      </c>
      <c r="AA7" s="24">
        <v>100.19</v>
      </c>
      <c r="AB7" s="24">
        <v>100.19</v>
      </c>
      <c r="AC7" s="24">
        <v>100.18</v>
      </c>
      <c r="AD7" s="24">
        <v>109.67</v>
      </c>
      <c r="AE7" s="24">
        <v>104.53</v>
      </c>
      <c r="AF7" s="24">
        <v>92.01</v>
      </c>
      <c r="AG7" s="24">
        <v>97.47</v>
      </c>
      <c r="AH7" s="24">
        <v>105.73</v>
      </c>
      <c r="AI7" s="24">
        <v>100.11</v>
      </c>
      <c r="AJ7" s="24">
        <v>0</v>
      </c>
      <c r="AK7" s="24">
        <v>0</v>
      </c>
      <c r="AL7" s="24">
        <v>0</v>
      </c>
      <c r="AM7" s="24">
        <v>0</v>
      </c>
      <c r="AN7" s="24">
        <v>0</v>
      </c>
      <c r="AO7" s="24">
        <v>25.28</v>
      </c>
      <c r="AP7" s="24">
        <v>24.21</v>
      </c>
      <c r="AQ7" s="24">
        <v>0</v>
      </c>
      <c r="AR7" s="24">
        <v>0</v>
      </c>
      <c r="AS7" s="24">
        <v>51.06</v>
      </c>
      <c r="AT7" s="24">
        <v>144.34</v>
      </c>
      <c r="AU7" s="24">
        <v>79.06</v>
      </c>
      <c r="AV7" s="24">
        <v>68.62</v>
      </c>
      <c r="AW7" s="24">
        <v>69.06</v>
      </c>
      <c r="AX7" s="24">
        <v>140.38</v>
      </c>
      <c r="AY7" s="24">
        <v>125.87</v>
      </c>
      <c r="AZ7" s="24">
        <v>261.99</v>
      </c>
      <c r="BA7" s="24">
        <v>267.27</v>
      </c>
      <c r="BB7" s="24">
        <v>276.67</v>
      </c>
      <c r="BC7" s="24">
        <v>372.23</v>
      </c>
      <c r="BD7" s="24">
        <v>131.12</v>
      </c>
      <c r="BE7" s="24">
        <v>114.26</v>
      </c>
      <c r="BF7" s="24">
        <v>529.82000000000005</v>
      </c>
      <c r="BG7" s="24">
        <v>500.92</v>
      </c>
      <c r="BH7" s="24">
        <v>567.66999999999996</v>
      </c>
      <c r="BI7" s="24">
        <v>561.35</v>
      </c>
      <c r="BJ7" s="24">
        <v>496.05</v>
      </c>
      <c r="BK7" s="24">
        <v>745.86</v>
      </c>
      <c r="BL7" s="24">
        <v>407.37</v>
      </c>
      <c r="BM7" s="24">
        <v>461.71</v>
      </c>
      <c r="BN7" s="24">
        <v>520.32000000000005</v>
      </c>
      <c r="BO7" s="24">
        <v>420.15</v>
      </c>
      <c r="BP7" s="24">
        <v>876.32</v>
      </c>
      <c r="BQ7" s="24">
        <v>100.24</v>
      </c>
      <c r="BR7" s="24">
        <v>100.32</v>
      </c>
      <c r="BS7" s="24">
        <v>96.97</v>
      </c>
      <c r="BT7" s="24">
        <v>100.37</v>
      </c>
      <c r="BU7" s="24">
        <v>100.18</v>
      </c>
      <c r="BV7" s="24">
        <v>38.090000000000003</v>
      </c>
      <c r="BW7" s="24">
        <v>59.67</v>
      </c>
      <c r="BX7" s="24">
        <v>54.97</v>
      </c>
      <c r="BY7" s="24">
        <v>63.25</v>
      </c>
      <c r="BZ7" s="24">
        <v>49.41</v>
      </c>
      <c r="CA7" s="24">
        <v>39.479999999999997</v>
      </c>
      <c r="CB7" s="24">
        <v>474.79</v>
      </c>
      <c r="CC7" s="24">
        <v>497.28</v>
      </c>
      <c r="CD7" s="24">
        <v>468.96</v>
      </c>
      <c r="CE7" s="24">
        <v>493.86</v>
      </c>
      <c r="CF7" s="24">
        <v>541.57000000000005</v>
      </c>
      <c r="CG7" s="24">
        <v>609.26</v>
      </c>
      <c r="CH7" s="24">
        <v>406.8</v>
      </c>
      <c r="CI7" s="24">
        <v>430.17</v>
      </c>
      <c r="CJ7" s="24">
        <v>383.02</v>
      </c>
      <c r="CK7" s="24">
        <v>527.91</v>
      </c>
      <c r="CL7" s="24">
        <v>390.09</v>
      </c>
      <c r="CM7" s="24">
        <v>47.33</v>
      </c>
      <c r="CN7" s="24">
        <v>47.1</v>
      </c>
      <c r="CO7" s="24">
        <v>47.2</v>
      </c>
      <c r="CP7" s="24">
        <v>46.71</v>
      </c>
      <c r="CQ7" s="24">
        <v>47.4</v>
      </c>
      <c r="CR7" s="24">
        <v>56.29</v>
      </c>
      <c r="CS7" s="24">
        <v>59.69</v>
      </c>
      <c r="CT7" s="24">
        <v>60.64</v>
      </c>
      <c r="CU7" s="24">
        <v>59.56</v>
      </c>
      <c r="CV7" s="24">
        <v>59.61</v>
      </c>
      <c r="CW7" s="24">
        <v>45.56</v>
      </c>
      <c r="CX7" s="24">
        <v>100</v>
      </c>
      <c r="CY7" s="24">
        <v>100</v>
      </c>
      <c r="CZ7" s="24">
        <v>100</v>
      </c>
      <c r="DA7" s="24">
        <v>100</v>
      </c>
      <c r="DB7" s="24">
        <v>100</v>
      </c>
      <c r="DC7" s="24">
        <v>54.06</v>
      </c>
      <c r="DD7" s="24">
        <v>67.73</v>
      </c>
      <c r="DE7" s="24">
        <v>72.97</v>
      </c>
      <c r="DF7" s="24">
        <v>72.89</v>
      </c>
      <c r="DG7" s="24">
        <v>69.72</v>
      </c>
      <c r="DH7" s="24">
        <v>82.62</v>
      </c>
      <c r="DI7" s="24">
        <v>22.34</v>
      </c>
      <c r="DJ7" s="24">
        <v>25.38</v>
      </c>
      <c r="DK7" s="24">
        <v>27.46</v>
      </c>
      <c r="DL7" s="24">
        <v>29.12</v>
      </c>
      <c r="DM7" s="24">
        <v>30.77</v>
      </c>
      <c r="DN7" s="24">
        <v>23.54</v>
      </c>
      <c r="DO7" s="24">
        <v>28.45</v>
      </c>
      <c r="DP7" s="24">
        <v>33.56</v>
      </c>
      <c r="DQ7" s="24">
        <v>37.28</v>
      </c>
      <c r="DR7" s="24">
        <v>29.5</v>
      </c>
      <c r="DS7" s="24">
        <v>39.299999999999997</v>
      </c>
      <c r="DT7" s="24" t="s">
        <v>102</v>
      </c>
      <c r="DU7" s="24" t="s">
        <v>102</v>
      </c>
      <c r="DV7" s="24" t="s">
        <v>102</v>
      </c>
      <c r="DW7" s="24" t="s">
        <v>102</v>
      </c>
      <c r="DX7" s="24" t="s">
        <v>102</v>
      </c>
      <c r="DY7" s="24" t="s">
        <v>102</v>
      </c>
      <c r="DZ7" s="24" t="s">
        <v>102</v>
      </c>
      <c r="EA7" s="24" t="s">
        <v>102</v>
      </c>
      <c r="EB7" s="24" t="s">
        <v>102</v>
      </c>
      <c r="EC7" s="24" t="s">
        <v>102</v>
      </c>
      <c r="ED7" s="24" t="s">
        <v>102</v>
      </c>
      <c r="EE7" s="24" t="s">
        <v>102</v>
      </c>
      <c r="EF7" s="24" t="s">
        <v>102</v>
      </c>
      <c r="EG7" s="24" t="s">
        <v>102</v>
      </c>
      <c r="EH7" s="24" t="s">
        <v>102</v>
      </c>
      <c r="EI7" s="24" t="s">
        <v>102</v>
      </c>
      <c r="EJ7" s="24" t="s">
        <v>102</v>
      </c>
      <c r="EK7" s="24" t="s">
        <v>102</v>
      </c>
      <c r="EL7" s="24" t="s">
        <v>102</v>
      </c>
      <c r="EM7" s="24" t="s">
        <v>102</v>
      </c>
      <c r="EN7" s="24" t="s">
        <v>102</v>
      </c>
      <c r="EO7" s="24" t="s">
        <v>102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110</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中村　勇斗</cp:lastModifiedBy>
  <cp:lastPrinted>2026-01-30T02:13:47Z</cp:lastPrinted>
  <dcterms:created xsi:type="dcterms:W3CDTF">2025-12-23T06:33:50Z</dcterms:created>
  <dcterms:modified xsi:type="dcterms:W3CDTF">2026-01-30T02:23:08Z</dcterms:modified>
  <cp:category/>
</cp:coreProperties>
</file>