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19040\Desktop\"/>
    </mc:Choice>
  </mc:AlternateContent>
  <xr:revisionPtr revIDLastSave="0" documentId="8_{8F3BE943-D3CB-4FED-99C0-3425FCC79004}" xr6:coauthVersionLast="47" xr6:coauthVersionMax="47" xr10:uidLastSave="{00000000-0000-0000-0000-000000000000}"/>
  <bookViews>
    <workbookView xWindow="-120" yWindow="-120" windowWidth="19440" windowHeight="15000" xr2:uid="{53C18EB5-1BA6-424E-9D5B-EDFE7F7FD2AE}"/>
  </bookViews>
  <sheets>
    <sheet name="様式B-5(計算シート)" sheetId="5" r:id="rId1"/>
    <sheet name="様式B-5" sheetId="7" r:id="rId2"/>
  </sheets>
  <definedNames>
    <definedName name="_xlnm._FilterDatabase" localSheetId="1" hidden="1">'様式B-5'!$M$9:$M$10</definedName>
    <definedName name="_xlnm._FilterDatabase" localSheetId="0" hidden="1">'様式B-5(計算シート)'!#REF!</definedName>
    <definedName name="_xlnm.Print_Area" localSheetId="1">'様式B-5'!$A$1:$O$53</definedName>
    <definedName name="_xlnm.Print_Area" localSheetId="0">'様式B-5(計算シート)'!$A$1:$S$116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2" i="7" l="1"/>
  <c r="I33" i="7" s="1"/>
  <c r="I31" i="7"/>
  <c r="E32" i="7"/>
  <c r="E31" i="7"/>
  <c r="E33" i="7" s="1"/>
  <c r="P68" i="5"/>
  <c r="W39" i="5"/>
  <c r="W20" i="5"/>
  <c r="P52" i="5"/>
  <c r="P36" i="5" l="1"/>
  <c r="O58" i="5"/>
  <c r="Q58" i="5" s="1"/>
  <c r="O55" i="5"/>
  <c r="Q55" i="5" s="1"/>
  <c r="O56" i="5"/>
  <c r="Q56" i="5" s="1"/>
  <c r="O57" i="5"/>
  <c r="Q57" i="5" s="1"/>
  <c r="H24" i="5"/>
  <c r="O24" i="5"/>
  <c r="V24" i="5"/>
  <c r="W24" i="5"/>
  <c r="H69" i="5"/>
  <c r="V69" i="5"/>
  <c r="W69" i="5"/>
  <c r="H89" i="5"/>
  <c r="O89" i="5"/>
  <c r="V89" i="5"/>
  <c r="W89" i="5"/>
  <c r="F116" i="5"/>
  <c r="X116" i="5" s="1"/>
  <c r="P20" i="5"/>
  <c r="V20" i="5"/>
  <c r="N59" i="5"/>
  <c r="O52" i="5" s="1"/>
  <c r="Q52" i="5" s="1"/>
  <c r="G59" i="5"/>
  <c r="F59" i="5"/>
  <c r="W58" i="5"/>
  <c r="V58" i="5"/>
  <c r="H58" i="5"/>
  <c r="W57" i="5"/>
  <c r="V57" i="5"/>
  <c r="H57" i="5"/>
  <c r="W56" i="5"/>
  <c r="V56" i="5"/>
  <c r="H56" i="5"/>
  <c r="W55" i="5"/>
  <c r="V55" i="5"/>
  <c r="H55" i="5"/>
  <c r="W54" i="5"/>
  <c r="V54" i="5"/>
  <c r="H54" i="5"/>
  <c r="W53" i="5"/>
  <c r="V53" i="5"/>
  <c r="H53" i="5"/>
  <c r="W52" i="5"/>
  <c r="V52" i="5"/>
  <c r="H52" i="5"/>
  <c r="F27" i="5"/>
  <c r="H20" i="5"/>
  <c r="V23" i="5"/>
  <c r="V25" i="5"/>
  <c r="V26" i="5"/>
  <c r="W90" i="5"/>
  <c r="V90" i="5"/>
  <c r="W88" i="5"/>
  <c r="V88" i="5"/>
  <c r="W87" i="5"/>
  <c r="V87" i="5"/>
  <c r="W86" i="5"/>
  <c r="V86" i="5"/>
  <c r="W85" i="5"/>
  <c r="V85" i="5"/>
  <c r="W84" i="5"/>
  <c r="V84" i="5"/>
  <c r="W74" i="5"/>
  <c r="V74" i="5"/>
  <c r="W73" i="5"/>
  <c r="V73" i="5"/>
  <c r="W72" i="5"/>
  <c r="V72" i="5"/>
  <c r="W71" i="5"/>
  <c r="V71" i="5"/>
  <c r="W70" i="5"/>
  <c r="V70" i="5"/>
  <c r="W68" i="5"/>
  <c r="V68" i="5"/>
  <c r="W42" i="5"/>
  <c r="V42" i="5"/>
  <c r="W41" i="5"/>
  <c r="V41" i="5"/>
  <c r="W40" i="5"/>
  <c r="V40" i="5"/>
  <c r="V39" i="5"/>
  <c r="W38" i="5"/>
  <c r="V38" i="5"/>
  <c r="W37" i="5"/>
  <c r="V37" i="5"/>
  <c r="W36" i="5"/>
  <c r="V36" i="5"/>
  <c r="W26" i="5"/>
  <c r="W25" i="5"/>
  <c r="W23" i="5"/>
  <c r="W22" i="5"/>
  <c r="V22" i="5"/>
  <c r="W21" i="5"/>
  <c r="V21" i="5"/>
  <c r="G91" i="5"/>
  <c r="F91" i="5"/>
  <c r="G75" i="5"/>
  <c r="F75" i="5"/>
  <c r="G43" i="5"/>
  <c r="F43" i="5"/>
  <c r="H88" i="5"/>
  <c r="H87" i="5"/>
  <c r="H73" i="5"/>
  <c r="H72" i="5"/>
  <c r="H41" i="5"/>
  <c r="H40" i="5"/>
  <c r="H39" i="5"/>
  <c r="H38" i="5"/>
  <c r="H37" i="5"/>
  <c r="H36" i="5"/>
  <c r="H26" i="5"/>
  <c r="H25" i="5"/>
  <c r="H23" i="5"/>
  <c r="H22" i="5"/>
  <c r="H21" i="5"/>
  <c r="N27" i="5"/>
  <c r="O21" i="5" s="1"/>
  <c r="O90" i="5"/>
  <c r="O88" i="5"/>
  <c r="O87" i="5"/>
  <c r="O86" i="5"/>
  <c r="O85" i="5"/>
  <c r="O84" i="5"/>
  <c r="O74" i="5"/>
  <c r="O73" i="5"/>
  <c r="O72" i="5"/>
  <c r="O71" i="5"/>
  <c r="O41" i="5"/>
  <c r="O26" i="5"/>
  <c r="O25" i="5"/>
  <c r="O23" i="5"/>
  <c r="H42" i="5"/>
  <c r="N43" i="5"/>
  <c r="O37" i="5" s="1"/>
  <c r="G27" i="5"/>
  <c r="P84" i="5"/>
  <c r="Q89" i="5" s="1"/>
  <c r="R89" i="5" s="1"/>
  <c r="H90" i="5"/>
  <c r="H86" i="5"/>
  <c r="H85" i="5"/>
  <c r="H74" i="5"/>
  <c r="H71" i="5"/>
  <c r="H70" i="5"/>
  <c r="N91" i="5"/>
  <c r="N75" i="5"/>
  <c r="O68" i="5" s="1"/>
  <c r="H68" i="5"/>
  <c r="H84" i="5"/>
  <c r="I22" i="7" l="1"/>
  <c r="E22" i="7"/>
  <c r="O40" i="5"/>
  <c r="X89" i="5"/>
  <c r="O22" i="5"/>
  <c r="Q22" i="5" s="1"/>
  <c r="O53" i="5"/>
  <c r="Q53" i="5" s="1"/>
  <c r="R53" i="5" s="1"/>
  <c r="X53" i="5" s="1"/>
  <c r="O54" i="5"/>
  <c r="Q54" i="5" s="1"/>
  <c r="R54" i="5" s="1"/>
  <c r="X54" i="5" s="1"/>
  <c r="O36" i="5"/>
  <c r="O70" i="5"/>
  <c r="Q70" i="5" s="1"/>
  <c r="R70" i="5" s="1"/>
  <c r="X70" i="5" s="1"/>
  <c r="O69" i="5"/>
  <c r="Q69" i="5" s="1"/>
  <c r="R69" i="5" s="1"/>
  <c r="X69" i="5" s="1"/>
  <c r="O20" i="5"/>
  <c r="Q24" i="5"/>
  <c r="R24" i="5" s="1"/>
  <c r="X24" i="5" s="1"/>
  <c r="R55" i="5"/>
  <c r="X55" i="5" s="1"/>
  <c r="H59" i="5"/>
  <c r="R58" i="5"/>
  <c r="X58" i="5" s="1"/>
  <c r="R57" i="5"/>
  <c r="X57" i="5" s="1"/>
  <c r="R56" i="5"/>
  <c r="X56" i="5" s="1"/>
  <c r="O39" i="5"/>
  <c r="Q39" i="5" s="1"/>
  <c r="R39" i="5" s="1"/>
  <c r="X39" i="5" s="1"/>
  <c r="O42" i="5"/>
  <c r="Q42" i="5" s="1"/>
  <c r="R42" i="5" s="1"/>
  <c r="X42" i="5" s="1"/>
  <c r="O38" i="5"/>
  <c r="Q38" i="5" s="1"/>
  <c r="R38" i="5" s="1"/>
  <c r="X38" i="5" s="1"/>
  <c r="Q36" i="5"/>
  <c r="R36" i="5" s="1"/>
  <c r="X36" i="5" s="1"/>
  <c r="Q73" i="5"/>
  <c r="R73" i="5" s="1"/>
  <c r="X73" i="5" s="1"/>
  <c r="Q68" i="5"/>
  <c r="Q90" i="5"/>
  <c r="R90" i="5" s="1"/>
  <c r="X90" i="5" s="1"/>
  <c r="Q37" i="5"/>
  <c r="R37" i="5" s="1"/>
  <c r="X37" i="5" s="1"/>
  <c r="Q40" i="5"/>
  <c r="R40" i="5" s="1"/>
  <c r="X40" i="5" s="1"/>
  <c r="Q21" i="5"/>
  <c r="Q25" i="5"/>
  <c r="R25" i="5" s="1"/>
  <c r="X25" i="5" s="1"/>
  <c r="Q41" i="5"/>
  <c r="R41" i="5" s="1"/>
  <c r="X41" i="5" s="1"/>
  <c r="Q85" i="5"/>
  <c r="R85" i="5" s="1"/>
  <c r="X85" i="5" s="1"/>
  <c r="Q88" i="5"/>
  <c r="R88" i="5" s="1"/>
  <c r="X88" i="5" s="1"/>
  <c r="Q86" i="5"/>
  <c r="R86" i="5" s="1"/>
  <c r="X86" i="5" s="1"/>
  <c r="Q84" i="5"/>
  <c r="Q87" i="5"/>
  <c r="R87" i="5" s="1"/>
  <c r="X87" i="5" s="1"/>
  <c r="Q20" i="5"/>
  <c r="R20" i="5" s="1"/>
  <c r="Q23" i="5"/>
  <c r="R23" i="5" s="1"/>
  <c r="X23" i="5" s="1"/>
  <c r="Q26" i="5"/>
  <c r="R26" i="5" s="1"/>
  <c r="X26" i="5" s="1"/>
  <c r="Q71" i="5"/>
  <c r="R71" i="5" s="1"/>
  <c r="X71" i="5" s="1"/>
  <c r="Q72" i="5"/>
  <c r="R72" i="5" s="1"/>
  <c r="X72" i="5" s="1"/>
  <c r="Q74" i="5"/>
  <c r="R74" i="5" s="1"/>
  <c r="X74" i="5" s="1"/>
  <c r="H27" i="5"/>
  <c r="H43" i="5"/>
  <c r="Q59" i="5" l="1"/>
  <c r="R21" i="5"/>
  <c r="X21" i="5" s="1"/>
  <c r="R22" i="5"/>
  <c r="X22" i="5" s="1"/>
  <c r="R52" i="5"/>
  <c r="H40" i="7"/>
  <c r="M40" i="7" s="1"/>
  <c r="X43" i="5"/>
  <c r="Q91" i="5"/>
  <c r="R84" i="5"/>
  <c r="R68" i="5"/>
  <c r="X68" i="5" s="1"/>
  <c r="X75" i="5" s="1"/>
  <c r="Q75" i="5"/>
  <c r="Q27" i="5"/>
  <c r="R43" i="5"/>
  <c r="Q43" i="5"/>
  <c r="H91" i="5"/>
  <c r="H75" i="5"/>
  <c r="R59" i="5" l="1"/>
  <c r="X52" i="5"/>
  <c r="R27" i="5"/>
  <c r="X20" i="5"/>
  <c r="R91" i="5"/>
  <c r="X84" i="5"/>
  <c r="X91" i="5" s="1"/>
  <c r="R75" i="5"/>
  <c r="I21" i="7" l="1"/>
  <c r="I23" i="7" s="1"/>
  <c r="H41" i="7" s="1"/>
  <c r="M41" i="7" s="1"/>
  <c r="E21" i="7"/>
  <c r="E23" i="7" s="1"/>
  <c r="E41" i="7" s="1"/>
  <c r="K41" i="7" s="1"/>
  <c r="X59" i="5"/>
  <c r="E40" i="7"/>
  <c r="K40" i="7" s="1"/>
  <c r="X27" i="5"/>
  <c r="X118" i="5" l="1"/>
  <c r="H39" i="7"/>
  <c r="M39" i="7" s="1"/>
  <c r="E39" i="7"/>
  <c r="K3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NT19932</author>
  </authors>
  <commentList>
    <comment ref="C16" authorId="0" shapeId="0" xr:uid="{5362C0C6-A9BC-48AC-B8F4-F6B1D438C9F9}">
      <text>
        <r>
          <rPr>
            <b/>
            <sz val="9"/>
            <color indexed="81"/>
            <rFont val="MS P ゴシック"/>
            <family val="3"/>
            <charset val="128"/>
          </rPr>
          <t>構成企業・協力企業の別を選択してください。</t>
        </r>
      </text>
    </comment>
    <comment ref="D16" authorId="0" shapeId="0" xr:uid="{95503BA1-0A81-489D-A6AF-E9AB1C795855}">
      <text>
        <r>
          <rPr>
            <b/>
            <sz val="9"/>
            <color indexed="81"/>
            <rFont val="MS P ゴシック"/>
            <family val="3"/>
            <charset val="128"/>
          </rPr>
          <t>市内事業者・市外事業者の別を選択してください。</t>
        </r>
      </text>
    </comment>
    <comment ref="E16" authorId="0" shapeId="0" xr:uid="{551D21D4-94DC-4E31-86C7-AA36442096BA}">
      <text>
        <r>
          <rPr>
            <b/>
            <sz val="9"/>
            <color indexed="81"/>
            <rFont val="MS P ゴシック"/>
            <family val="3"/>
            <charset val="128"/>
          </rPr>
          <t>市内事業者のうち、災害時における応急対策業務等に関する協定書を結ぶ協力会等の別を入力してください。</t>
        </r>
      </text>
    </comment>
    <comment ref="K16" authorId="0" shapeId="0" xr:uid="{E743929D-F857-4C56-ABCD-288D65912CB0}">
      <text>
        <r>
          <rPr>
            <b/>
            <sz val="9"/>
            <color indexed="81"/>
            <rFont val="MS P ゴシック"/>
            <family val="3"/>
            <charset val="128"/>
          </rPr>
          <t>構成企業・協力企業の別を選択してください。</t>
        </r>
      </text>
    </comment>
    <comment ref="L16" authorId="0" shapeId="0" xr:uid="{DCA2F885-E2F0-4227-94AE-518509BCFB00}">
      <text>
        <r>
          <rPr>
            <b/>
            <sz val="9"/>
            <color indexed="81"/>
            <rFont val="MS P ゴシック"/>
            <family val="3"/>
            <charset val="128"/>
          </rPr>
          <t>市内事業者・市外事業者の別を選択してください。</t>
        </r>
      </text>
    </comment>
    <comment ref="M16" authorId="0" shapeId="0" xr:uid="{F1A0D7E8-6FF7-4169-9ED2-E73F2D6ACC4C}">
      <text>
        <r>
          <rPr>
            <b/>
            <sz val="9"/>
            <color indexed="81"/>
            <rFont val="MS P ゴシック"/>
            <family val="3"/>
            <charset val="128"/>
          </rPr>
          <t>市内事業者のうち、災害時における応急対策業務等に関する協定書を結ぶ協力会等の別を入力してください。</t>
        </r>
      </text>
    </comment>
    <comment ref="C32" authorId="0" shapeId="0" xr:uid="{4AF1F3BB-A096-41DE-8288-5C4B848497FF}">
      <text>
        <r>
          <rPr>
            <b/>
            <sz val="9"/>
            <color indexed="81"/>
            <rFont val="MS P ゴシック"/>
            <family val="3"/>
            <charset val="128"/>
          </rPr>
          <t>構成企業・協力企業の別を選択してください。</t>
        </r>
      </text>
    </comment>
    <comment ref="D32" authorId="0" shapeId="0" xr:uid="{35AD4F30-5702-4F94-9CF4-7D8A1BE95F00}">
      <text>
        <r>
          <rPr>
            <b/>
            <sz val="9"/>
            <color indexed="81"/>
            <rFont val="MS P ゴシック"/>
            <family val="3"/>
            <charset val="128"/>
          </rPr>
          <t>市内事業者・市外事業者の別を選択してください。</t>
        </r>
      </text>
    </comment>
    <comment ref="E32" authorId="0" shapeId="0" xr:uid="{C299EC51-F47A-44AE-9838-0EDFE4DFCAF6}">
      <text>
        <r>
          <rPr>
            <b/>
            <sz val="9"/>
            <color indexed="81"/>
            <rFont val="MS P ゴシック"/>
            <family val="3"/>
            <charset val="128"/>
          </rPr>
          <t>市内事業者のうち、災害時における応急対策業務等に関する協定書を結ぶ協力会等の別を入力してください。</t>
        </r>
      </text>
    </comment>
    <comment ref="K32" authorId="0" shapeId="0" xr:uid="{E85FA945-C0EA-44F3-AB05-65A36A24F460}">
      <text>
        <r>
          <rPr>
            <b/>
            <sz val="9"/>
            <color indexed="81"/>
            <rFont val="MS P ゴシック"/>
            <family val="3"/>
            <charset val="128"/>
          </rPr>
          <t>構成企業・協力企業の別を選択してください。</t>
        </r>
      </text>
    </comment>
    <comment ref="L32" authorId="0" shapeId="0" xr:uid="{AAF99DB6-5478-4AC0-B836-A4345579E046}">
      <text>
        <r>
          <rPr>
            <b/>
            <sz val="9"/>
            <color indexed="81"/>
            <rFont val="MS P ゴシック"/>
            <family val="3"/>
            <charset val="128"/>
          </rPr>
          <t>市内事業者・市外事業者の別を選択してください。</t>
        </r>
      </text>
    </comment>
    <comment ref="M32" authorId="0" shapeId="0" xr:uid="{6CE65D2B-FE54-4C7A-BE6E-D42F65E29554}">
      <text>
        <r>
          <rPr>
            <b/>
            <sz val="9"/>
            <color indexed="81"/>
            <rFont val="MS P ゴシック"/>
            <family val="3"/>
            <charset val="128"/>
          </rPr>
          <t>市内事業者のうち、災害時における応急対策業務等に関する協定書を結ぶ協力会等の別を入力してください。</t>
        </r>
      </text>
    </comment>
    <comment ref="C48" authorId="0" shapeId="0" xr:uid="{F6A64488-35CD-4A91-9D51-78999FDB0623}">
      <text>
        <r>
          <rPr>
            <b/>
            <sz val="9"/>
            <color indexed="81"/>
            <rFont val="MS P ゴシック"/>
            <family val="3"/>
            <charset val="128"/>
          </rPr>
          <t>構成企業・協力企業の別を選択してください。</t>
        </r>
      </text>
    </comment>
    <comment ref="D48" authorId="0" shapeId="0" xr:uid="{D5B1C80A-2F47-45E9-806F-604C4AB6E95D}">
      <text>
        <r>
          <rPr>
            <b/>
            <sz val="9"/>
            <color indexed="81"/>
            <rFont val="MS P ゴシック"/>
            <family val="3"/>
            <charset val="128"/>
          </rPr>
          <t>市内事業者・市外事業者の別を選択してください。</t>
        </r>
      </text>
    </comment>
    <comment ref="E48" authorId="0" shapeId="0" xr:uid="{3AAFADA0-4A40-4D13-AB9D-2B6022417B6A}">
      <text>
        <r>
          <rPr>
            <b/>
            <sz val="9"/>
            <color indexed="81"/>
            <rFont val="MS P ゴシック"/>
            <family val="3"/>
            <charset val="128"/>
          </rPr>
          <t>市内事業者のうち、災害時における応急対策業務等に関する協定書を結ぶ協力会等の別を入力してください。</t>
        </r>
      </text>
    </comment>
    <comment ref="K48" authorId="0" shapeId="0" xr:uid="{2D8A0069-773C-4C77-8F4B-6AA0DC757771}">
      <text>
        <r>
          <rPr>
            <b/>
            <sz val="9"/>
            <color indexed="81"/>
            <rFont val="MS P ゴシック"/>
            <family val="3"/>
            <charset val="128"/>
          </rPr>
          <t>構成企業・協力企業の別を選択してください。</t>
        </r>
      </text>
    </comment>
    <comment ref="L48" authorId="0" shapeId="0" xr:uid="{5EC43DE4-F883-4CEA-B15A-534592EF8342}">
      <text>
        <r>
          <rPr>
            <b/>
            <sz val="9"/>
            <color indexed="81"/>
            <rFont val="MS P ゴシック"/>
            <family val="3"/>
            <charset val="128"/>
          </rPr>
          <t>市内事業者・市外事業者の別を選択してください。</t>
        </r>
      </text>
    </comment>
    <comment ref="M48" authorId="0" shapeId="0" xr:uid="{44D5EBD7-060B-4DB6-9750-2B1CC7316A0B}">
      <text>
        <r>
          <rPr>
            <b/>
            <sz val="9"/>
            <color indexed="81"/>
            <rFont val="MS P ゴシック"/>
            <family val="3"/>
            <charset val="128"/>
          </rPr>
          <t>市内事業者のうち、災害時における応急対策業務等に関する協定書を結ぶ協力会等の別を入力してください。</t>
        </r>
      </text>
    </comment>
    <comment ref="C64" authorId="0" shapeId="0" xr:uid="{71C78C6A-6403-4414-8A8F-55D7F9137B0A}">
      <text>
        <r>
          <rPr>
            <b/>
            <sz val="9"/>
            <color indexed="81"/>
            <rFont val="MS P ゴシック"/>
            <family val="3"/>
            <charset val="128"/>
          </rPr>
          <t>構成企業・協力企業の別を選択してください。</t>
        </r>
      </text>
    </comment>
    <comment ref="D64" authorId="0" shapeId="0" xr:uid="{6949B768-2899-42C3-ABD8-A98CF9E93686}">
      <text>
        <r>
          <rPr>
            <b/>
            <sz val="9"/>
            <color indexed="81"/>
            <rFont val="MS P ゴシック"/>
            <family val="3"/>
            <charset val="128"/>
          </rPr>
          <t>市内事業者・市外事業者の別を選択してください。</t>
        </r>
      </text>
    </comment>
    <comment ref="E64" authorId="0" shapeId="0" xr:uid="{AF1ED12F-8C7A-4A62-95B8-777CC989443D}">
      <text>
        <r>
          <rPr>
            <b/>
            <sz val="9"/>
            <color indexed="81"/>
            <rFont val="MS P ゴシック"/>
            <family val="3"/>
            <charset val="128"/>
          </rPr>
          <t>市内事業者のうち、災害時における応急対策業務等に関する協定書を結ぶ協力会等の別を入力してください。</t>
        </r>
      </text>
    </comment>
    <comment ref="K64" authorId="0" shapeId="0" xr:uid="{1D5DE78A-8F64-4FFF-B91D-B12FA54FC138}">
      <text>
        <r>
          <rPr>
            <b/>
            <sz val="9"/>
            <color indexed="81"/>
            <rFont val="MS P ゴシック"/>
            <family val="3"/>
            <charset val="128"/>
          </rPr>
          <t>構成企業・協力企業の別を選択してください。</t>
        </r>
      </text>
    </comment>
    <comment ref="L64" authorId="0" shapeId="0" xr:uid="{F4469FF2-8219-47F3-B798-55F78508ADBA}">
      <text>
        <r>
          <rPr>
            <b/>
            <sz val="9"/>
            <color indexed="81"/>
            <rFont val="MS P ゴシック"/>
            <family val="3"/>
            <charset val="128"/>
          </rPr>
          <t>市内事業者・市外事業者の別を選択してください。</t>
        </r>
      </text>
    </comment>
    <comment ref="M64" authorId="0" shapeId="0" xr:uid="{C2B8CAAB-9966-4C12-AE68-1919976D046A}">
      <text>
        <r>
          <rPr>
            <b/>
            <sz val="9"/>
            <color indexed="81"/>
            <rFont val="MS P ゴシック"/>
            <family val="3"/>
            <charset val="128"/>
          </rPr>
          <t>市内事業者のうち、災害時における応急対策業務等に関する協定書を結ぶ協力会等の別を入力してください。</t>
        </r>
      </text>
    </comment>
    <comment ref="C80" authorId="0" shapeId="0" xr:uid="{82D7DC51-90F8-43C7-B14F-4DA3DCAE99BA}">
      <text>
        <r>
          <rPr>
            <b/>
            <sz val="9"/>
            <color indexed="81"/>
            <rFont val="MS P ゴシック"/>
            <family val="3"/>
            <charset val="128"/>
          </rPr>
          <t>構成企業・協力企業の別を選択してください。</t>
        </r>
      </text>
    </comment>
    <comment ref="D80" authorId="0" shapeId="0" xr:uid="{FA1DD042-C8F0-4D2D-AEA9-9C7E9A5D0497}">
      <text>
        <r>
          <rPr>
            <b/>
            <sz val="9"/>
            <color indexed="81"/>
            <rFont val="MS P ゴシック"/>
            <family val="3"/>
            <charset val="128"/>
          </rPr>
          <t>市内事業者・市外事業者の別を選択してください。</t>
        </r>
      </text>
    </comment>
    <comment ref="E80" authorId="0" shapeId="0" xr:uid="{21858661-7C8F-42C4-A500-4A828426E321}">
      <text>
        <r>
          <rPr>
            <b/>
            <sz val="9"/>
            <color indexed="81"/>
            <rFont val="MS P ゴシック"/>
            <family val="3"/>
            <charset val="128"/>
          </rPr>
          <t>市内事業者のうち、災害時における応急対策業務等に関する協定書を結ぶ協力会等の別を入力してください。</t>
        </r>
      </text>
    </comment>
    <comment ref="K80" authorId="0" shapeId="0" xr:uid="{5F392E99-FA16-4F2D-82DE-D508CD37889C}">
      <text>
        <r>
          <rPr>
            <b/>
            <sz val="9"/>
            <color indexed="81"/>
            <rFont val="MS P ゴシック"/>
            <family val="3"/>
            <charset val="128"/>
          </rPr>
          <t>構成企業・協力企業の別を選択してください。</t>
        </r>
      </text>
    </comment>
    <comment ref="L80" authorId="0" shapeId="0" xr:uid="{01A63D7D-F3C1-4DE3-A2BA-496AD9D99BCB}">
      <text>
        <r>
          <rPr>
            <b/>
            <sz val="9"/>
            <color indexed="81"/>
            <rFont val="MS P ゴシック"/>
            <family val="3"/>
            <charset val="128"/>
          </rPr>
          <t>市内事業者・市外事業者の別を選択してください。</t>
        </r>
      </text>
    </comment>
    <comment ref="M80" authorId="0" shapeId="0" xr:uid="{A34E8DA8-FEB0-4496-BAF7-F27619F3D432}">
      <text>
        <r>
          <rPr>
            <b/>
            <sz val="9"/>
            <color indexed="81"/>
            <rFont val="MS P ゴシック"/>
            <family val="3"/>
            <charset val="128"/>
          </rPr>
          <t>市内事業者のうち、災害時における応急対策業務等に関する協定書を結ぶ協力会等の別を入力してください。</t>
        </r>
      </text>
    </comment>
    <comment ref="C95" authorId="0" shapeId="0" xr:uid="{A6A83247-85F2-4083-8F01-D41D63080898}">
      <text>
        <r>
          <rPr>
            <b/>
            <sz val="9"/>
            <color indexed="81"/>
            <rFont val="MS P ゴシック"/>
            <family val="3"/>
            <charset val="128"/>
          </rPr>
          <t>業種の別を入力してください。</t>
        </r>
      </text>
    </comment>
    <comment ref="D95" authorId="0" shapeId="0" xr:uid="{D04A2F9B-FB56-45B3-8E05-B214EF4D2023}">
      <text>
        <r>
          <rPr>
            <b/>
            <sz val="9"/>
            <color indexed="81"/>
            <rFont val="MS P ゴシック"/>
            <family val="3"/>
            <charset val="128"/>
          </rPr>
          <t>市内事業者・市外事業者の別を選択してください。</t>
        </r>
      </text>
    </comment>
    <comment ref="E95" authorId="0" shapeId="0" xr:uid="{79155333-9F41-4F1F-BED8-13574D4EEF2A}">
      <text>
        <r>
          <rPr>
            <b/>
            <sz val="9"/>
            <color indexed="81"/>
            <rFont val="MS P ゴシック"/>
            <family val="3"/>
            <charset val="128"/>
          </rPr>
          <t>市内事業者のうち、災害時における応急対策業務等に関する協定書を結ぶ協力会等の別を入力してください。</t>
        </r>
      </text>
    </comment>
  </commentList>
</comments>
</file>

<file path=xl/sharedStrings.xml><?xml version="1.0" encoding="utf-8"?>
<sst xmlns="http://schemas.openxmlformats.org/spreadsheetml/2006/main" count="221" uniqueCount="85">
  <si>
    <t>I 事業計画の提案に関する事項</t>
    <rPh sb="2" eb="4">
      <t>ジギョウ</t>
    </rPh>
    <rPh sb="4" eb="6">
      <t>ケイカク</t>
    </rPh>
    <rPh sb="7" eb="9">
      <t>テイアン</t>
    </rPh>
    <rPh sb="10" eb="11">
      <t>カン</t>
    </rPh>
    <rPh sb="13" eb="15">
      <t>ジコウ</t>
    </rPh>
    <phoneticPr fontId="1"/>
  </si>
  <si>
    <t>様式B-5</t>
    <rPh sb="0" eb="2">
      <t>ヨウシキ</t>
    </rPh>
    <phoneticPr fontId="1"/>
  </si>
  <si>
    <t>応募グループ名：</t>
    <rPh sb="0" eb="2">
      <t>オウボ</t>
    </rPh>
    <rPh sb="6" eb="7">
      <t>メイ</t>
    </rPh>
    <phoneticPr fontId="1"/>
  </si>
  <si>
    <t>①提案金額(A)</t>
    <rPh sb="1" eb="3">
      <t>テイアン</t>
    </rPh>
    <rPh sb="3" eb="5">
      <t>キンガク</t>
    </rPh>
    <phoneticPr fontId="1"/>
  </si>
  <si>
    <t>円</t>
    <rPh sb="0" eb="1">
      <t>エン</t>
    </rPh>
    <phoneticPr fontId="1"/>
  </si>
  <si>
    <t>③市内事業者(※1)の分担事業費等</t>
    <rPh sb="1" eb="3">
      <t>シナイ</t>
    </rPh>
    <rPh sb="3" eb="6">
      <t>ジギョウシャ</t>
    </rPh>
    <rPh sb="11" eb="13">
      <t>ブンタン</t>
    </rPh>
    <rPh sb="13" eb="16">
      <t>ジギョウヒ</t>
    </rPh>
    <rPh sb="16" eb="17">
      <t>トウ</t>
    </rPh>
    <phoneticPr fontId="1"/>
  </si>
  <si>
    <t>災害協定業者(※2)</t>
    <rPh sb="0" eb="2">
      <t>サイガイ</t>
    </rPh>
    <rPh sb="2" eb="4">
      <t>キョウテイ</t>
    </rPh>
    <rPh sb="4" eb="6">
      <t>ギョウシャ</t>
    </rPh>
    <phoneticPr fontId="1"/>
  </si>
  <si>
    <t>災害協定業者(※2)以外</t>
    <rPh sb="0" eb="2">
      <t>サイガイ</t>
    </rPh>
    <rPh sb="2" eb="4">
      <t>キョウテイ</t>
    </rPh>
    <rPh sb="4" eb="6">
      <t>ギョウシャ</t>
    </rPh>
    <rPh sb="10" eb="12">
      <t>イガイ</t>
    </rPh>
    <phoneticPr fontId="1"/>
  </si>
  <si>
    <t>小計　①</t>
    <rPh sb="0" eb="2">
      <t>ショウケイ</t>
    </rPh>
    <phoneticPr fontId="1"/>
  </si>
  <si>
    <t>(イ)市内事業者が構成企業または協力企業から直接業務の一部を受託又は請け負う場合の契約金額</t>
    <rPh sb="3" eb="5">
      <t>シナイ</t>
    </rPh>
    <rPh sb="5" eb="8">
      <t>ジギョウシャ</t>
    </rPh>
    <rPh sb="9" eb="11">
      <t>コウセイ</t>
    </rPh>
    <rPh sb="11" eb="13">
      <t>キギョウ</t>
    </rPh>
    <rPh sb="16" eb="18">
      <t>キョウリョク</t>
    </rPh>
    <rPh sb="18" eb="20">
      <t>キギョウ</t>
    </rPh>
    <rPh sb="22" eb="24">
      <t>チョクセツ</t>
    </rPh>
    <rPh sb="24" eb="26">
      <t>ギョウム</t>
    </rPh>
    <rPh sb="27" eb="29">
      <t>イチブ</t>
    </rPh>
    <rPh sb="30" eb="32">
      <t>ジュタク</t>
    </rPh>
    <rPh sb="32" eb="33">
      <t>マタ</t>
    </rPh>
    <rPh sb="34" eb="35">
      <t>ウ</t>
    </rPh>
    <rPh sb="36" eb="37">
      <t>オ</t>
    </rPh>
    <rPh sb="38" eb="40">
      <t>バアイ</t>
    </rPh>
    <rPh sb="41" eb="43">
      <t>ケイヤク</t>
    </rPh>
    <rPh sb="43" eb="45">
      <t>キンガク</t>
    </rPh>
    <phoneticPr fontId="1"/>
  </si>
  <si>
    <t>小計　②</t>
    <rPh sb="0" eb="2">
      <t>ショウケイ</t>
    </rPh>
    <phoneticPr fontId="1"/>
  </si>
  <si>
    <t>(ア)と(イ)の合計</t>
    <rPh sb="8" eb="10">
      <t>ゴウケイ</t>
    </rPh>
    <phoneticPr fontId="1"/>
  </si>
  <si>
    <t>合計(小計 ① + 小計　②)</t>
    <rPh sb="0" eb="2">
      <t>ゴウケイ</t>
    </rPh>
    <rPh sb="3" eb="5">
      <t>ショウケイ</t>
    </rPh>
    <rPh sb="10" eb="12">
      <t>ショウケイ</t>
    </rPh>
    <phoneticPr fontId="1"/>
  </si>
  <si>
    <t>(G)
((C) + (E))</t>
    <phoneticPr fontId="1"/>
  </si>
  <si>
    <t>(H)
((D)+(F))</t>
    <phoneticPr fontId="1"/>
  </si>
  <si>
    <t>(A)に対する
(G)の割合</t>
    <rPh sb="4" eb="5">
      <t>タイ</t>
    </rPh>
    <rPh sb="12" eb="14">
      <t>ワリアイ</t>
    </rPh>
    <phoneticPr fontId="1"/>
  </si>
  <si>
    <t>(B)に対する
(H)の割合</t>
    <rPh sb="4" eb="5">
      <t>タイ</t>
    </rPh>
    <rPh sb="12" eb="14">
      <t>ワリアイ</t>
    </rPh>
    <phoneticPr fontId="1"/>
  </si>
  <si>
    <t>発注割合</t>
    <rPh sb="0" eb="2">
      <t>ハッチュウ</t>
    </rPh>
    <rPh sb="2" eb="4">
      <t>ワリアイ</t>
    </rPh>
    <phoneticPr fontId="1"/>
  </si>
  <si>
    <t>④　市内事業者(※1)の参画者数　　　</t>
    <rPh sb="2" eb="4">
      <t>シナイ</t>
    </rPh>
    <rPh sb="4" eb="7">
      <t>ジギョウシャ</t>
    </rPh>
    <rPh sb="12" eb="14">
      <t>サンカク</t>
    </rPh>
    <rPh sb="14" eb="15">
      <t>シャ</t>
    </rPh>
    <rPh sb="15" eb="16">
      <t>スウ</t>
    </rPh>
    <phoneticPr fontId="1"/>
  </si>
  <si>
    <t>赤枠</t>
    <rPh sb="0" eb="1">
      <t>アカ</t>
    </rPh>
    <rPh sb="1" eb="2">
      <t>ワク</t>
    </rPh>
    <phoneticPr fontId="1"/>
  </si>
  <si>
    <t>：基礎審査項目の審査時に確認します。</t>
    <phoneticPr fontId="1"/>
  </si>
  <si>
    <t>青枠</t>
    <rPh sb="0" eb="1">
      <t>アオ</t>
    </rPh>
    <rPh sb="1" eb="2">
      <t>ワク</t>
    </rPh>
    <phoneticPr fontId="1"/>
  </si>
  <si>
    <t>：加点審査項目の審査時に確認します。</t>
    <phoneticPr fontId="1"/>
  </si>
  <si>
    <t>下請企業</t>
    <rPh sb="0" eb="2">
      <t>シタウ</t>
    </rPh>
    <rPh sb="2" eb="4">
      <t>キギョウ</t>
    </rPh>
    <phoneticPr fontId="1"/>
  </si>
  <si>
    <t>(ア)市内事業者が構成企業または協力企業として参画する場合の分担事業費</t>
    <rPh sb="3" eb="5">
      <t>シナイ</t>
    </rPh>
    <rPh sb="5" eb="8">
      <t>ジギョウシャ</t>
    </rPh>
    <rPh sb="9" eb="11">
      <t>コウセイ</t>
    </rPh>
    <rPh sb="11" eb="13">
      <t>キギョウ</t>
    </rPh>
    <rPh sb="16" eb="18">
      <t>キョウリョク</t>
    </rPh>
    <rPh sb="18" eb="20">
      <t>キギョウ</t>
    </rPh>
    <rPh sb="23" eb="25">
      <t>サンカク</t>
    </rPh>
    <rPh sb="27" eb="29">
      <t>バアイ</t>
    </rPh>
    <rPh sb="30" eb="32">
      <t>ブンタン</t>
    </rPh>
    <rPh sb="32" eb="35">
      <t>ジギョウヒ</t>
    </rPh>
    <phoneticPr fontId="1"/>
  </si>
  <si>
    <t>業種</t>
    <rPh sb="0" eb="2">
      <t>ギョウシュ</t>
    </rPh>
    <phoneticPr fontId="1"/>
  </si>
  <si>
    <t>分担事業費</t>
    <rPh sb="0" eb="2">
      <t>ブンタン</t>
    </rPh>
    <rPh sb="2" eb="5">
      <t>ジギョウヒ</t>
    </rPh>
    <phoneticPr fontId="1"/>
  </si>
  <si>
    <t>計</t>
    <rPh sb="0" eb="1">
      <t>ケイ</t>
    </rPh>
    <phoneticPr fontId="1"/>
  </si>
  <si>
    <t>様式B-5用　計算シート</t>
    <rPh sb="0" eb="2">
      <t>ヨウシキ</t>
    </rPh>
    <rPh sb="5" eb="6">
      <t>ヨウ</t>
    </rPh>
    <rPh sb="7" eb="9">
      <t>ケイサン</t>
    </rPh>
    <phoneticPr fontId="1"/>
  </si>
  <si>
    <t>構成
/協力</t>
    <rPh sb="0" eb="2">
      <t>コウセイ</t>
    </rPh>
    <rPh sb="4" eb="6">
      <t>キョウリョク</t>
    </rPh>
    <phoneticPr fontId="1"/>
  </si>
  <si>
    <t>市内
/市外</t>
    <rPh sb="0" eb="2">
      <t>シナイ</t>
    </rPh>
    <rPh sb="4" eb="6">
      <t>シガイ</t>
    </rPh>
    <phoneticPr fontId="1"/>
  </si>
  <si>
    <t>災害
協定</t>
    <rPh sb="0" eb="2">
      <t>サイガイ</t>
    </rPh>
    <rPh sb="3" eb="5">
      <t>キョウテイ</t>
    </rPh>
    <phoneticPr fontId="1"/>
  </si>
  <si>
    <t>設計企業</t>
    <rPh sb="0" eb="2">
      <t>セッケイ</t>
    </rPh>
    <rPh sb="2" eb="4">
      <t>キギョウ</t>
    </rPh>
    <phoneticPr fontId="1"/>
  </si>
  <si>
    <t>JVの有無</t>
    <rPh sb="3" eb="5">
      <t>ウム</t>
    </rPh>
    <phoneticPr fontId="1"/>
  </si>
  <si>
    <t>その他業務企業</t>
    <rPh sb="2" eb="3">
      <t>タ</t>
    </rPh>
    <rPh sb="3" eb="5">
      <t>ギョウム</t>
    </rPh>
    <rPh sb="5" eb="7">
      <t>キギョウ</t>
    </rPh>
    <phoneticPr fontId="1"/>
  </si>
  <si>
    <t>JV組成なし</t>
    <rPh sb="2" eb="4">
      <t>ソセイ</t>
    </rPh>
    <phoneticPr fontId="1"/>
  </si>
  <si>
    <t>JV組成あり</t>
    <rPh sb="2" eb="4">
      <t>ソセイ</t>
    </rPh>
    <phoneticPr fontId="1"/>
  </si>
  <si>
    <t>設計・建設</t>
    <rPh sb="0" eb="2">
      <t>セッケイ</t>
    </rPh>
    <rPh sb="3" eb="5">
      <t>ケンセツ</t>
    </rPh>
    <phoneticPr fontId="1"/>
  </si>
  <si>
    <t>社(災害協定業者(※2)の社数を含む)</t>
    <rPh sb="0" eb="1">
      <t>シャ</t>
    </rPh>
    <phoneticPr fontId="1"/>
  </si>
  <si>
    <t>(C)のうち、施設整備(設計・建設)に係る分担事業費
(D)</t>
    <rPh sb="7" eb="9">
      <t>シセツ</t>
    </rPh>
    <rPh sb="9" eb="11">
      <t>セイビ</t>
    </rPh>
    <rPh sb="12" eb="14">
      <t>セッケイ</t>
    </rPh>
    <rPh sb="15" eb="17">
      <t>ケンセツ</t>
    </rPh>
    <rPh sb="19" eb="20">
      <t>カカ</t>
    </rPh>
    <rPh sb="21" eb="23">
      <t>ブンタン</t>
    </rPh>
    <rPh sb="23" eb="26">
      <t>ジギョウヒ</t>
    </rPh>
    <phoneticPr fontId="1"/>
  </si>
  <si>
    <t>(5)地域経済の貢献に関する事項</t>
    <rPh sb="3" eb="5">
      <t>チイキ</t>
    </rPh>
    <rPh sb="5" eb="7">
      <t>ケイザイ</t>
    </rPh>
    <rPh sb="8" eb="10">
      <t>コウケン</t>
    </rPh>
    <rPh sb="11" eb="12">
      <t>カン</t>
    </rPh>
    <rPh sb="14" eb="16">
      <t>ジコウ</t>
    </rPh>
    <phoneticPr fontId="1"/>
  </si>
  <si>
    <t>(E)のうち、施設整備(設計・建設)に係る受託又は請負金額
(F)</t>
    <rPh sb="7" eb="9">
      <t>シセツ</t>
    </rPh>
    <rPh sb="9" eb="11">
      <t>セイビ</t>
    </rPh>
    <rPh sb="12" eb="14">
      <t>セッケイ</t>
    </rPh>
    <rPh sb="15" eb="17">
      <t>ケンセツ</t>
    </rPh>
    <rPh sb="19" eb="20">
      <t>カカ</t>
    </rPh>
    <rPh sb="21" eb="23">
      <t>ジュタク</t>
    </rPh>
    <rPh sb="23" eb="24">
      <t>マタ</t>
    </rPh>
    <rPh sb="25" eb="27">
      <t>ウケオイ</t>
    </rPh>
    <rPh sb="27" eb="29">
      <t>キンガク</t>
    </rPh>
    <phoneticPr fontId="1"/>
  </si>
  <si>
    <t>市内事業者の
分担事業費
(C)</t>
    <rPh sb="0" eb="2">
      <t>シナイ</t>
    </rPh>
    <rPh sb="2" eb="5">
      <t>ジギョウシャ</t>
    </rPh>
    <rPh sb="7" eb="9">
      <t>ブンタン</t>
    </rPh>
    <rPh sb="9" eb="12">
      <t>ジギョウヒ</t>
    </rPh>
    <phoneticPr fontId="1"/>
  </si>
  <si>
    <t>市内事業者の
受託又は請負金額
(E)</t>
    <rPh sb="0" eb="2">
      <t>シナイ</t>
    </rPh>
    <rPh sb="2" eb="5">
      <t>ジギョウシャ</t>
    </rPh>
    <rPh sb="7" eb="9">
      <t>ジュタク</t>
    </rPh>
    <rPh sb="9" eb="10">
      <t>マタ</t>
    </rPh>
    <rPh sb="11" eb="13">
      <t>ウケオイ</t>
    </rPh>
    <rPh sb="13" eb="15">
      <t>キンガク</t>
    </rPh>
    <phoneticPr fontId="1"/>
  </si>
  <si>
    <t>合計</t>
    <rPh sb="0" eb="2">
      <t>ゴウケイ</t>
    </rPh>
    <phoneticPr fontId="1"/>
  </si>
  <si>
    <t>※1　市内事業者　</t>
    <phoneticPr fontId="1"/>
  </si>
  <si>
    <t>：本市内に本店もしくは支店、営業所、事業所等がある事業者。</t>
    <phoneticPr fontId="1"/>
  </si>
  <si>
    <t>※2　災害協定業者</t>
    <phoneticPr fontId="1"/>
  </si>
  <si>
    <t>：市内事業者（※1）のうち、本市と災害時における応急対策業務、応急対策業務等、応急測量設計業務、電気設備の応急復旧の応援に関する協定書を結ぶ協力会等に所属する事業者。</t>
    <phoneticPr fontId="1"/>
  </si>
  <si>
    <t>開園準備、維持管理・運営企業</t>
    <rPh sb="0" eb="2">
      <t>カイエン</t>
    </rPh>
    <rPh sb="2" eb="4">
      <t>ジュンビ</t>
    </rPh>
    <rPh sb="5" eb="7">
      <t>イジ</t>
    </rPh>
    <rPh sb="7" eb="9">
      <t>カンリ</t>
    </rPh>
    <rPh sb="10" eb="12">
      <t>ウンエイ</t>
    </rPh>
    <rPh sb="12" eb="14">
      <t>キギョウ</t>
    </rPh>
    <phoneticPr fontId="1"/>
  </si>
  <si>
    <t>作業手順</t>
    <rPh sb="0" eb="2">
      <t>サギョウ</t>
    </rPh>
    <rPh sb="2" eb="4">
      <t>テジュン</t>
    </rPh>
    <phoneticPr fontId="1"/>
  </si>
  <si>
    <t>請負率</t>
    <rPh sb="0" eb="2">
      <t>ウケオイ</t>
    </rPh>
    <rPh sb="2" eb="3">
      <t>リツ</t>
    </rPh>
    <phoneticPr fontId="1"/>
  </si>
  <si>
    <t>受託・請負
契約額</t>
    <rPh sb="0" eb="2">
      <t>ジュタク</t>
    </rPh>
    <rPh sb="3" eb="5">
      <t>ウケオイ</t>
    </rPh>
    <rPh sb="6" eb="8">
      <t>ケイヤク</t>
    </rPh>
    <rPh sb="8" eb="9">
      <t>ガク</t>
    </rPh>
    <phoneticPr fontId="1"/>
  </si>
  <si>
    <t>下請業者への受託又は請負額</t>
    <rPh sb="2" eb="4">
      <t>ギョウシャ</t>
    </rPh>
    <phoneticPr fontId="1"/>
  </si>
  <si>
    <t>分担事業費
(下請業者への受託又は請負額除く)</t>
    <rPh sb="9" eb="11">
      <t>ギョウシャ</t>
    </rPh>
    <phoneticPr fontId="1"/>
  </si>
  <si>
    <t>分担事業費
(下請業者への受託又は請負額除く)</t>
    <rPh sb="0" eb="2">
      <t>ブンタン</t>
    </rPh>
    <rPh sb="2" eb="5">
      <t>ジギョウヒ</t>
    </rPh>
    <rPh sb="9" eb="11">
      <t>ギョウシャ</t>
    </rPh>
    <rPh sb="20" eb="21">
      <t>ノゾ</t>
    </rPh>
    <phoneticPr fontId="1"/>
  </si>
  <si>
    <t>１．</t>
    <phoneticPr fontId="1"/>
  </si>
  <si>
    <t>２．</t>
    <phoneticPr fontId="1"/>
  </si>
  <si>
    <t>の色掛けのセルは項目を選択してください。</t>
    <rPh sb="1" eb="2">
      <t>イロ</t>
    </rPh>
    <rPh sb="2" eb="3">
      <t>カ</t>
    </rPh>
    <rPh sb="8" eb="10">
      <t>コウモク</t>
    </rPh>
    <rPh sb="11" eb="13">
      <t>センタク</t>
    </rPh>
    <phoneticPr fontId="1"/>
  </si>
  <si>
    <t>の色掛けのセルは名称または値を入力してください。</t>
    <rPh sb="1" eb="2">
      <t>イロ</t>
    </rPh>
    <rPh sb="2" eb="3">
      <t>カ</t>
    </rPh>
    <rPh sb="8" eb="10">
      <t>メイショウ</t>
    </rPh>
    <rPh sb="13" eb="14">
      <t>アタイ</t>
    </rPh>
    <rPh sb="15" eb="17">
      <t>ニュウリョク</t>
    </rPh>
    <phoneticPr fontId="1"/>
  </si>
  <si>
    <t>３．</t>
    <phoneticPr fontId="1"/>
  </si>
  <si>
    <t>４．</t>
    <phoneticPr fontId="1"/>
  </si>
  <si>
    <t>本事業における各業務に関して、コンソーシアム内でのJV組成の有無を</t>
    <rPh sb="0" eb="1">
      <t>ホン</t>
    </rPh>
    <rPh sb="1" eb="3">
      <t>ジギョウ</t>
    </rPh>
    <rPh sb="7" eb="10">
      <t>カクギョウム</t>
    </rPh>
    <rPh sb="11" eb="12">
      <t>カン</t>
    </rPh>
    <rPh sb="22" eb="23">
      <t>ナイ</t>
    </rPh>
    <rPh sb="27" eb="29">
      <t>ソセイ</t>
    </rPh>
    <rPh sb="30" eb="32">
      <t>ウム</t>
    </rPh>
    <phoneticPr fontId="1"/>
  </si>
  <si>
    <t>の色掛けセルで選択してください。</t>
    <rPh sb="1" eb="2">
      <t>イロ</t>
    </rPh>
    <rPh sb="2" eb="3">
      <t>カ</t>
    </rPh>
    <rPh sb="7" eb="9">
      <t>センタク</t>
    </rPh>
    <phoneticPr fontId="1"/>
  </si>
  <si>
    <t>（１）</t>
    <phoneticPr fontId="1"/>
  </si>
  <si>
    <t>（２）</t>
    <phoneticPr fontId="1"/>
  </si>
  <si>
    <t>本シートでの作業手順作業手順</t>
    <rPh sb="0" eb="1">
      <t>ホン</t>
    </rPh>
    <rPh sb="6" eb="8">
      <t>サギョウ</t>
    </rPh>
    <rPh sb="8" eb="10">
      <t>テジュン</t>
    </rPh>
    <rPh sb="10" eb="12">
      <t>サギョウ</t>
    </rPh>
    <rPh sb="12" eb="14">
      <t>テジュン</t>
    </rPh>
    <phoneticPr fontId="1"/>
  </si>
  <si>
    <t>※下請業者への受託又は請負額を除いた分担事業費とする。</t>
    <phoneticPr fontId="1"/>
  </si>
  <si>
    <t>②提案金額のうち施設整備(設計・建設)業務に係る事業費(B)</t>
    <rPh sb="1" eb="3">
      <t>テイアン</t>
    </rPh>
    <rPh sb="3" eb="5">
      <t>キンガク</t>
    </rPh>
    <rPh sb="8" eb="10">
      <t>シセツ</t>
    </rPh>
    <rPh sb="10" eb="12">
      <t>セイビ</t>
    </rPh>
    <rPh sb="13" eb="15">
      <t>セッケイ</t>
    </rPh>
    <rPh sb="16" eb="18">
      <t>ケンセツ</t>
    </rPh>
    <rPh sb="19" eb="21">
      <t>ギョウム</t>
    </rPh>
    <rPh sb="22" eb="23">
      <t>カカ</t>
    </rPh>
    <rPh sb="24" eb="27">
      <t>ジギョウヒ</t>
    </rPh>
    <phoneticPr fontId="1"/>
  </si>
  <si>
    <t>下請け業者への
受託又は請負額
※請負率で算出</t>
    <rPh sb="0" eb="2">
      <t>シタウ</t>
    </rPh>
    <rPh sb="3" eb="5">
      <t>ギョウシャ</t>
    </rPh>
    <rPh sb="17" eb="19">
      <t>ウケオイ</t>
    </rPh>
    <rPh sb="19" eb="20">
      <t>リツ</t>
    </rPh>
    <rPh sb="21" eb="23">
      <t>サンシュツ</t>
    </rPh>
    <phoneticPr fontId="1"/>
  </si>
  <si>
    <t>「様式B-5」シートにおいて、赤枠が5％以上となっていることを確認し、他の様式と併せて「様式B-5」・「様式B-5用計算シート」を印刷したものを提出してください。</t>
    <rPh sb="44" eb="46">
      <t>ヨウシキ</t>
    </rPh>
    <rPh sb="52" eb="54">
      <t>ヨウシキ</t>
    </rPh>
    <rPh sb="57" eb="58">
      <t>ヨウ</t>
    </rPh>
    <rPh sb="58" eb="60">
      <t>ケイサン</t>
    </rPh>
    <rPh sb="65" eb="67">
      <t>インサツ</t>
    </rPh>
    <phoneticPr fontId="1"/>
  </si>
  <si>
    <t>「様式B-5」シートにおいて、「提案金額（A）」「提案金額のうち施設整備（設計・建設)業務に係る事業費(B)」を入力してください。</t>
    <rPh sb="1" eb="3">
      <t>ヨウシキ</t>
    </rPh>
    <rPh sb="16" eb="18">
      <t>テイアン</t>
    </rPh>
    <rPh sb="18" eb="20">
      <t>キンガク</t>
    </rPh>
    <rPh sb="37" eb="39">
      <t>セッケイ</t>
    </rPh>
    <rPh sb="56" eb="58">
      <t>ニュウリョク</t>
    </rPh>
    <phoneticPr fontId="1"/>
  </si>
  <si>
    <t>工事監理企業</t>
    <rPh sb="0" eb="2">
      <t>コウジ</t>
    </rPh>
    <rPh sb="2" eb="4">
      <t>カンリ</t>
    </rPh>
    <rPh sb="4" eb="6">
      <t>キギョウ</t>
    </rPh>
    <phoneticPr fontId="1"/>
  </si>
  <si>
    <t>建設企業</t>
    <rPh sb="0" eb="2">
      <t>ケンセツ</t>
    </rPh>
    <rPh sb="2" eb="4">
      <t>キギョウ</t>
    </rPh>
    <phoneticPr fontId="1"/>
  </si>
  <si>
    <t>濃い灰色で色掛けされていない部分に関して、次のセルに入力してください。</t>
    <rPh sb="0" eb="1">
      <t>コ</t>
    </rPh>
    <rPh sb="2" eb="4">
      <t>ハイイロ</t>
    </rPh>
    <rPh sb="5" eb="6">
      <t>イロ</t>
    </rPh>
    <rPh sb="6" eb="7">
      <t>カ</t>
    </rPh>
    <rPh sb="14" eb="16">
      <t>ブブン</t>
    </rPh>
    <rPh sb="17" eb="18">
      <t>カン</t>
    </rPh>
    <rPh sb="21" eb="22">
      <t>ツギ</t>
    </rPh>
    <rPh sb="26" eb="28">
      <t>ニュウリョク</t>
    </rPh>
    <phoneticPr fontId="1"/>
  </si>
  <si>
    <t>※構成企業・協力企業名は、代表企業・構成企業A・構成企業B…など提案書に記載する企業名で入力してください。</t>
    <phoneticPr fontId="1"/>
  </si>
  <si>
    <t>※下請企業名は、企業A・企業B…など匿名で入力してください。</t>
    <rPh sb="18" eb="20">
      <t>トクメイ</t>
    </rPh>
    <rPh sb="21" eb="23">
      <t>ニュウリョク</t>
    </rPh>
    <phoneticPr fontId="1"/>
  </si>
  <si>
    <t>凡例:</t>
    <rPh sb="0" eb="2">
      <t>ハンレイ</t>
    </rPh>
    <phoneticPr fontId="1"/>
  </si>
  <si>
    <t>の色掛けのセルに名称または値を入力してください。</t>
    <rPh sb="1" eb="2">
      <t>イロ</t>
    </rPh>
    <rPh sb="2" eb="3">
      <t>カ</t>
    </rPh>
    <rPh sb="8" eb="10">
      <t>メイショウ</t>
    </rPh>
    <rPh sb="13" eb="14">
      <t>アタイ</t>
    </rPh>
    <rPh sb="15" eb="17">
      <t>ニュウリョク</t>
    </rPh>
    <phoneticPr fontId="1"/>
  </si>
  <si>
    <t>構成企業・協力企業名
(匿名で記載)</t>
    <rPh sb="0" eb="2">
      <t>コウセイ</t>
    </rPh>
    <rPh sb="2" eb="4">
      <t>キギョウ</t>
    </rPh>
    <rPh sb="5" eb="7">
      <t>キョウリョク</t>
    </rPh>
    <rPh sb="7" eb="9">
      <t>キギョウ</t>
    </rPh>
    <rPh sb="9" eb="10">
      <t>ナ</t>
    </rPh>
    <rPh sb="12" eb="14">
      <t>トクメイ</t>
    </rPh>
    <rPh sb="15" eb="17">
      <t>キサイ</t>
    </rPh>
    <phoneticPr fontId="1"/>
  </si>
  <si>
    <t>下請企業名</t>
    <rPh sb="0" eb="2">
      <t>シタウ</t>
    </rPh>
    <rPh sb="2" eb="4">
      <t>キギョウ</t>
    </rPh>
    <rPh sb="4" eb="5">
      <t>ナ</t>
    </rPh>
    <phoneticPr fontId="1"/>
  </si>
  <si>
    <t>１．「応募グループ名」を入力してください。</t>
    <rPh sb="3" eb="5">
      <t>オウボ</t>
    </rPh>
    <rPh sb="9" eb="10">
      <t>メイ</t>
    </rPh>
    <phoneticPr fontId="1"/>
  </si>
  <si>
    <t>２．「①提案金額」を入力してください。</t>
    <phoneticPr fontId="1"/>
  </si>
  <si>
    <t>３．「②提案金額のうち施設整備(整備・建設)業務に係る事業費(B)」を入力してください。</t>
    <phoneticPr fontId="1"/>
  </si>
  <si>
    <t>４．赤枠が5％以上となっていることを確認し、他の様式と併せて「様式B-5用　計算シート」及び本シートを提出してください。</t>
    <rPh sb="2" eb="3">
      <t>アカ</t>
    </rPh>
    <rPh sb="3" eb="4">
      <t>ワク</t>
    </rPh>
    <rPh sb="7" eb="9">
      <t>イジョウ</t>
    </rPh>
    <rPh sb="18" eb="20">
      <t>カクニン</t>
    </rPh>
    <rPh sb="22" eb="23">
      <t>タ</t>
    </rPh>
    <rPh sb="24" eb="26">
      <t>ヨウシキ</t>
    </rPh>
    <rPh sb="27" eb="28">
      <t>アワ</t>
    </rPh>
    <rPh sb="44" eb="45">
      <t>オヨ</t>
    </rPh>
    <rPh sb="46" eb="47">
      <t>ホン</t>
    </rPh>
    <rPh sb="51" eb="53">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</si>
</sst>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quot;"/>
  </numFmts>
  <fonts count="1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明朝 Medium"/>
      <family val="1"/>
      <charset val="128"/>
    </font>
    <font>
      <sz val="11"/>
      <color rgb="FFFF0000"/>
      <name val="BIZ UD明朝 Medium"/>
      <family val="1"/>
      <charset val="128"/>
    </font>
    <font>
      <sz val="11"/>
      <color rgb="FF0070C0"/>
      <name val="BIZ UD明朝 Medium"/>
      <family val="1"/>
      <charset val="128"/>
    </font>
    <font>
      <sz val="10"/>
      <name val="BIZ UDゴシック"/>
      <family val="3"/>
      <charset val="128"/>
    </font>
    <font>
      <b/>
      <sz val="9"/>
      <color indexed="81"/>
      <name val="MS P ゴシック"/>
      <family val="3"/>
      <charset val="128"/>
    </font>
    <font>
      <sz val="9"/>
      <color theme="1"/>
      <name val="BIZ UD明朝 Medium"/>
      <family val="1"/>
      <charset val="128"/>
    </font>
    <font>
      <sz val="11"/>
      <name val="BIZ UD明朝 Medium"/>
      <family val="1"/>
      <charset val="128"/>
    </font>
    <font>
      <sz val="14"/>
      <name val="BIZ UDゴシック"/>
      <family val="3"/>
      <charset val="128"/>
    </font>
    <font>
      <sz val="10"/>
      <name val="ＭＳ Ｐ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00B0F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ck">
        <color rgb="FF0070C0"/>
      </left>
      <right style="thin">
        <color auto="1"/>
      </right>
      <top style="thick">
        <color rgb="FF0070C0"/>
      </top>
      <bottom style="thick">
        <color rgb="FF0070C0"/>
      </bottom>
      <diagonal/>
    </border>
    <border>
      <left style="thin">
        <color auto="1"/>
      </left>
      <right style="thick">
        <color rgb="FF0070C0"/>
      </right>
      <top style="thick">
        <color rgb="FF0070C0"/>
      </top>
      <bottom style="thick">
        <color rgb="FF0070C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ck">
        <color rgb="FF0070C0"/>
      </bottom>
      <diagonal/>
    </border>
    <border>
      <left/>
      <right style="thin">
        <color auto="1"/>
      </right>
      <top style="thin">
        <color auto="1"/>
      </top>
      <bottom style="thick">
        <color rgb="FF0070C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0070C0"/>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ck">
        <color rgb="FF0070C0"/>
      </left>
      <right/>
      <top style="thick">
        <color rgb="FF0070C0"/>
      </top>
      <bottom style="thick">
        <color rgb="FF0070C0"/>
      </bottom>
      <diagonal/>
    </border>
    <border>
      <left/>
      <right style="thick">
        <color rgb="FF0070C0"/>
      </right>
      <top style="thick">
        <color rgb="FF0070C0"/>
      </top>
      <bottom style="thick">
        <color rgb="FF0070C0"/>
      </bottom>
      <diagonal/>
    </border>
    <border>
      <left style="thick">
        <color rgb="FF0070C0"/>
      </left>
      <right style="thick">
        <color rgb="FF0070C0"/>
      </right>
      <top style="thick">
        <color rgb="FF0070C0"/>
      </top>
      <bottom style="thick">
        <color rgb="FF0070C0"/>
      </bottom>
      <diagonal/>
    </border>
    <border>
      <left style="thick">
        <color rgb="FFFF0000"/>
      </left>
      <right style="thick">
        <color rgb="FFFF0000"/>
      </right>
      <top style="thick">
        <color rgb="FFFF0000"/>
      </top>
      <bottom style="thick">
        <color rgb="FFFF0000"/>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82">
    <xf numFmtId="0" fontId="0" fillId="0" borderId="0" xfId="0">
      <alignment vertical="center"/>
    </xf>
    <xf numFmtId="0" fontId="3" fillId="0" borderId="0" xfId="0" applyFont="1">
      <alignment vertical="center"/>
    </xf>
    <xf numFmtId="38" fontId="3" fillId="0" borderId="4" xfId="1" applyFont="1" applyBorder="1" applyAlignment="1">
      <alignment horizontal="center" vertical="center"/>
    </xf>
    <xf numFmtId="0" fontId="3" fillId="0" borderId="0" xfId="0" applyFont="1" applyAlignment="1">
      <alignment horizontal="right" vertical="center"/>
    </xf>
    <xf numFmtId="0" fontId="4" fillId="0" borderId="26" xfId="0" applyFont="1" applyBorder="1" applyAlignment="1">
      <alignment horizontal="center" vertical="center"/>
    </xf>
    <xf numFmtId="0" fontId="5" fillId="0" borderId="25" xfId="0" applyFont="1" applyBorder="1" applyAlignment="1">
      <alignment horizontal="center" vertical="center"/>
    </xf>
    <xf numFmtId="0" fontId="3" fillId="0" borderId="11" xfId="0" applyFont="1" applyBorder="1">
      <alignment vertical="center"/>
    </xf>
    <xf numFmtId="0" fontId="3" fillId="0" borderId="0" xfId="0" applyFont="1" applyBorder="1">
      <alignment vertical="center"/>
    </xf>
    <xf numFmtId="0" fontId="3" fillId="0" borderId="14" xfId="0" applyFont="1" applyBorder="1">
      <alignment vertical="center"/>
    </xf>
    <xf numFmtId="177" fontId="3" fillId="0" borderId="0" xfId="0" applyNumberFormat="1" applyFont="1" applyBorder="1">
      <alignment vertical="center"/>
    </xf>
    <xf numFmtId="177" fontId="3" fillId="0" borderId="11" xfId="0" applyNumberFormat="1" applyFont="1" applyBorder="1">
      <alignment vertical="center"/>
    </xf>
    <xf numFmtId="0" fontId="4" fillId="0" borderId="0" xfId="0" applyFont="1" applyBorder="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10" xfId="0" applyFont="1" applyBorder="1">
      <alignment vertical="center"/>
    </xf>
    <xf numFmtId="38" fontId="6" fillId="0" borderId="1" xfId="1" applyFont="1" applyFill="1" applyBorder="1">
      <alignment vertical="center"/>
    </xf>
    <xf numFmtId="0" fontId="6" fillId="0" borderId="0" xfId="0" applyFont="1" applyBorder="1">
      <alignment vertical="center"/>
    </xf>
    <xf numFmtId="0" fontId="6" fillId="0" borderId="5" xfId="0" applyFont="1" applyBorder="1">
      <alignment vertical="center"/>
    </xf>
    <xf numFmtId="0" fontId="6" fillId="0" borderId="1"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left" vertical="center"/>
    </xf>
    <xf numFmtId="0" fontId="3" fillId="0" borderId="5" xfId="0" applyFont="1" applyBorder="1" applyAlignment="1">
      <alignment horizontal="center" vertical="center"/>
    </xf>
    <xf numFmtId="0" fontId="8" fillId="0" borderId="27" xfId="0" applyFont="1" applyBorder="1">
      <alignment vertical="center"/>
    </xf>
    <xf numFmtId="0" fontId="8" fillId="0" borderId="28"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5" xfId="0" applyFont="1" applyBorder="1">
      <alignment vertical="center"/>
    </xf>
    <xf numFmtId="0" fontId="3" fillId="0" borderId="12" xfId="0" applyFont="1" applyBorder="1">
      <alignment vertical="center"/>
    </xf>
    <xf numFmtId="0" fontId="3" fillId="0" borderId="15" xfId="0" applyFont="1" applyBorder="1">
      <alignment vertical="center"/>
    </xf>
    <xf numFmtId="0" fontId="10" fillId="0" borderId="0" xfId="0" applyFont="1" applyAlignment="1">
      <alignment vertical="top"/>
    </xf>
    <xf numFmtId="0" fontId="6" fillId="0" borderId="0" xfId="0" applyFont="1">
      <alignment vertical="center"/>
    </xf>
    <xf numFmtId="0" fontId="6" fillId="0" borderId="0" xfId="0" applyFont="1" applyAlignment="1">
      <alignment vertical="center"/>
    </xf>
    <xf numFmtId="0" fontId="6" fillId="0" borderId="0" xfId="0" applyFont="1" applyAlignment="1">
      <alignment horizontal="center" vertical="center"/>
    </xf>
    <xf numFmtId="0" fontId="10" fillId="0" borderId="0" xfId="0" applyFont="1" applyAlignment="1">
      <alignment vertical="center"/>
    </xf>
    <xf numFmtId="0" fontId="6" fillId="0" borderId="9" xfId="0" applyFont="1" applyBorder="1" applyAlignment="1">
      <alignment vertical="center"/>
    </xf>
    <xf numFmtId="0" fontId="6" fillId="0" borderId="10" xfId="0" applyFont="1" applyBorder="1" applyAlignment="1">
      <alignment horizontal="right" vertical="center"/>
    </xf>
    <xf numFmtId="0" fontId="6" fillId="0" borderId="10" xfId="0" quotePrefix="1" applyFont="1" applyBorder="1" applyAlignment="1">
      <alignment horizontal="right" vertical="center"/>
    </xf>
    <xf numFmtId="0" fontId="6" fillId="0" borderId="10" xfId="0" applyFont="1" applyBorder="1">
      <alignment vertical="center"/>
    </xf>
    <xf numFmtId="0" fontId="6" fillId="7" borderId="10" xfId="0" applyFont="1" applyFill="1" applyBorder="1" applyAlignment="1">
      <alignment vertical="center"/>
    </xf>
    <xf numFmtId="0" fontId="6" fillId="0" borderId="10" xfId="0" applyFont="1" applyBorder="1" applyAlignment="1">
      <alignment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11" xfId="0" applyFont="1" applyBorder="1">
      <alignment vertical="center"/>
    </xf>
    <xf numFmtId="0" fontId="6" fillId="0" borderId="0" xfId="0" quotePrefix="1" applyFont="1" applyBorder="1" applyAlignment="1">
      <alignment horizontal="right"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14" xfId="0" applyFont="1" applyBorder="1" applyAlignment="1">
      <alignment horizontal="center" vertical="center"/>
    </xf>
    <xf numFmtId="0" fontId="6" fillId="0" borderId="0" xfId="0" quotePrefix="1" applyFont="1" applyAlignment="1">
      <alignment horizontal="center" vertical="center"/>
    </xf>
    <xf numFmtId="0" fontId="6" fillId="2" borderId="0" xfId="0" applyFont="1" applyFill="1" applyBorder="1" applyAlignment="1">
      <alignment vertical="center"/>
    </xf>
    <xf numFmtId="0" fontId="6" fillId="0" borderId="0" xfId="0" applyFont="1" applyFill="1" applyBorder="1" applyAlignment="1">
      <alignment vertical="center"/>
    </xf>
    <xf numFmtId="0" fontId="6" fillId="5" borderId="0" xfId="0" applyFont="1" applyFill="1" applyBorder="1" applyAlignment="1">
      <alignment vertical="center"/>
    </xf>
    <xf numFmtId="0" fontId="6" fillId="0" borderId="0" xfId="0" applyFont="1" applyBorder="1" applyAlignment="1">
      <alignment horizontal="left" vertical="center"/>
    </xf>
    <xf numFmtId="0" fontId="6" fillId="0" borderId="0" xfId="0" applyFont="1" applyBorder="1" applyAlignment="1">
      <alignment horizontal="right" vertical="center"/>
    </xf>
    <xf numFmtId="0" fontId="6" fillId="0" borderId="12" xfId="0" applyFont="1" applyBorder="1">
      <alignment vertical="center"/>
    </xf>
    <xf numFmtId="0" fontId="6" fillId="0" borderId="5" xfId="0" quotePrefix="1" applyFont="1" applyBorder="1" applyAlignment="1">
      <alignment horizontal="right" vertical="center"/>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6" fillId="0" borderId="15" xfId="0" applyFont="1" applyBorder="1" applyAlignment="1">
      <alignment horizontal="center" vertical="center"/>
    </xf>
    <xf numFmtId="176" fontId="6" fillId="0" borderId="0" xfId="0" applyNumberFormat="1" applyFont="1">
      <alignment vertical="center"/>
    </xf>
    <xf numFmtId="0" fontId="6" fillId="0" borderId="9" xfId="0" applyFont="1" applyBorder="1">
      <alignment vertical="center"/>
    </xf>
    <xf numFmtId="176" fontId="6" fillId="0" borderId="10" xfId="0" applyNumberFormat="1" applyFont="1" applyBorder="1">
      <alignment vertical="center"/>
    </xf>
    <xf numFmtId="0" fontId="6" fillId="4" borderId="0" xfId="0" applyFont="1" applyFill="1" applyBorder="1">
      <alignment vertical="center"/>
    </xf>
    <xf numFmtId="176" fontId="6" fillId="0" borderId="0" xfId="0" applyNumberFormat="1" applyFont="1" applyBorder="1">
      <alignment vertical="center"/>
    </xf>
    <xf numFmtId="38" fontId="6" fillId="0" borderId="0" xfId="1" applyFont="1" applyBorder="1">
      <alignment vertical="center"/>
    </xf>
    <xf numFmtId="0" fontId="6" fillId="0" borderId="0" xfId="0" applyFont="1" applyFill="1" applyBorder="1">
      <alignment vertical="center"/>
    </xf>
    <xf numFmtId="0" fontId="6" fillId="0" borderId="0" xfId="0" applyFont="1" applyBorder="1" applyAlignment="1">
      <alignment horizontal="center" vertical="center" wrapText="1"/>
    </xf>
    <xf numFmtId="0" fontId="6" fillId="0" borderId="4" xfId="0" applyFont="1" applyBorder="1" applyAlignment="1">
      <alignment vertical="center" wrapText="1"/>
    </xf>
    <xf numFmtId="0" fontId="6" fillId="0" borderId="14" xfId="0" applyFont="1" applyBorder="1">
      <alignment vertical="center"/>
    </xf>
    <xf numFmtId="38" fontId="6" fillId="0" borderId="1" xfId="1" applyFont="1" applyFill="1" applyBorder="1" applyAlignment="1">
      <alignment vertical="center"/>
    </xf>
    <xf numFmtId="38" fontId="6" fillId="0" borderId="0" xfId="1" applyFont="1" applyFill="1" applyBorder="1" applyAlignment="1">
      <alignment horizontal="center" vertical="center"/>
    </xf>
    <xf numFmtId="9" fontId="6" fillId="0" borderId="1" xfId="0" applyNumberFormat="1" applyFont="1" applyFill="1" applyBorder="1">
      <alignment vertical="center"/>
    </xf>
    <xf numFmtId="38" fontId="6" fillId="0" borderId="2" xfId="1" applyFont="1" applyFill="1" applyBorder="1" applyAlignment="1">
      <alignment vertical="center"/>
    </xf>
    <xf numFmtId="38" fontId="6" fillId="0" borderId="0" xfId="0" applyNumberFormat="1" applyFont="1">
      <alignment vertical="center"/>
    </xf>
    <xf numFmtId="0" fontId="6" fillId="0" borderId="1" xfId="0" applyFont="1" applyBorder="1">
      <alignment vertical="center"/>
    </xf>
    <xf numFmtId="176" fontId="6" fillId="0" borderId="1" xfId="0" applyNumberFormat="1" applyFont="1" applyBorder="1">
      <alignment vertical="center"/>
    </xf>
    <xf numFmtId="38" fontId="6" fillId="0" borderId="1" xfId="1" applyFont="1" applyBorder="1">
      <alignment vertical="center"/>
    </xf>
    <xf numFmtId="38" fontId="6" fillId="0" borderId="2" xfId="0" applyNumberFormat="1" applyFont="1" applyBorder="1">
      <alignment vertical="center"/>
    </xf>
    <xf numFmtId="176" fontId="6" fillId="0" borderId="5" xfId="0" applyNumberFormat="1" applyFont="1" applyBorder="1">
      <alignment vertical="center"/>
    </xf>
    <xf numFmtId="38" fontId="6" fillId="0" borderId="5" xfId="1" applyFont="1" applyBorder="1">
      <alignment vertical="center"/>
    </xf>
    <xf numFmtId="38" fontId="6" fillId="0" borderId="5" xfId="0" applyNumberFormat="1" applyFont="1" applyBorder="1">
      <alignment vertical="center"/>
    </xf>
    <xf numFmtId="38" fontId="11" fillId="0" borderId="5" xfId="0" applyNumberFormat="1" applyFont="1" applyBorder="1" applyAlignment="1">
      <alignment horizontal="center" vertical="center"/>
    </xf>
    <xf numFmtId="38" fontId="6" fillId="0" borderId="10" xfId="1" applyFont="1" applyBorder="1">
      <alignment vertical="center"/>
    </xf>
    <xf numFmtId="38" fontId="6" fillId="0" borderId="10" xfId="0" applyNumberFormat="1" applyFont="1" applyBorder="1">
      <alignment vertical="center"/>
    </xf>
    <xf numFmtId="38" fontId="11" fillId="0" borderId="10" xfId="0" applyNumberFormat="1" applyFont="1" applyBorder="1" applyAlignment="1">
      <alignment horizontal="center" vertical="center"/>
    </xf>
    <xf numFmtId="38" fontId="6" fillId="0" borderId="0" xfId="1" applyFont="1" applyBorder="1" applyAlignment="1">
      <alignment horizontal="center" vertical="center"/>
    </xf>
    <xf numFmtId="38" fontId="6" fillId="0" borderId="1" xfId="0" applyNumberFormat="1" applyFont="1" applyBorder="1">
      <alignment vertical="center"/>
    </xf>
    <xf numFmtId="38" fontId="6" fillId="0" borderId="5" xfId="1" applyFont="1" applyBorder="1" applyAlignment="1">
      <alignment horizontal="center" vertical="center"/>
    </xf>
    <xf numFmtId="38" fontId="6" fillId="0" borderId="10" xfId="1" applyFont="1" applyBorder="1" applyAlignment="1">
      <alignment horizontal="center" vertical="center"/>
    </xf>
    <xf numFmtId="38" fontId="6" fillId="0" borderId="1" xfId="0" applyNumberFormat="1" applyFont="1" applyFill="1" applyBorder="1">
      <alignment vertical="center"/>
    </xf>
    <xf numFmtId="38" fontId="6" fillId="0" borderId="5" xfId="0" applyNumberFormat="1" applyFont="1" applyFill="1" applyBorder="1">
      <alignment vertical="center"/>
    </xf>
    <xf numFmtId="38" fontId="6" fillId="0" borderId="10" xfId="0" applyNumberFormat="1" applyFont="1" applyFill="1" applyBorder="1">
      <alignment vertical="center"/>
    </xf>
    <xf numFmtId="176" fontId="6" fillId="0" borderId="0" xfId="0" applyNumberFormat="1" applyFont="1" applyFill="1" applyBorder="1">
      <alignment vertical="center"/>
    </xf>
    <xf numFmtId="0" fontId="6" fillId="0" borderId="5" xfId="0" applyFont="1" applyBorder="1" applyAlignment="1">
      <alignment horizontal="right" vertical="center"/>
    </xf>
    <xf numFmtId="38" fontId="6" fillId="0" borderId="5" xfId="1" applyFont="1" applyFill="1" applyBorder="1">
      <alignment vertical="center"/>
    </xf>
    <xf numFmtId="38" fontId="6" fillId="0" borderId="0" xfId="1" applyFont="1">
      <alignment vertical="center"/>
    </xf>
    <xf numFmtId="38" fontId="6" fillId="0" borderId="0" xfId="1" applyFont="1" applyFill="1" applyBorder="1">
      <alignment vertical="center"/>
    </xf>
    <xf numFmtId="0" fontId="6" fillId="4" borderId="0" xfId="0" applyFont="1" applyFill="1">
      <alignment vertical="center"/>
    </xf>
    <xf numFmtId="0" fontId="6" fillId="0" borderId="1" xfId="0" applyFont="1" applyBorder="1" applyAlignment="1">
      <alignment horizontal="center" vertical="center"/>
    </xf>
    <xf numFmtId="0" fontId="6" fillId="0" borderId="0" xfId="0" applyFont="1" applyAlignment="1">
      <alignment horizontal="right" vertical="center"/>
    </xf>
    <xf numFmtId="0" fontId="6" fillId="0" borderId="1" xfId="0" applyFont="1" applyBorder="1" applyAlignment="1">
      <alignment horizontal="right" vertical="center"/>
    </xf>
    <xf numFmtId="0" fontId="3" fillId="0" borderId="0" xfId="0" applyFont="1" applyBorder="1" applyProtection="1">
      <alignment vertical="center"/>
      <protection locked="0"/>
    </xf>
    <xf numFmtId="0" fontId="8" fillId="2" borderId="28" xfId="0" applyFont="1" applyFill="1" applyBorder="1" applyProtection="1">
      <alignment vertical="center"/>
      <protection locked="0"/>
    </xf>
    <xf numFmtId="38" fontId="6" fillId="7" borderId="1" xfId="1" applyFont="1" applyFill="1" applyBorder="1" applyProtection="1">
      <alignment vertical="center"/>
      <protection locked="0"/>
    </xf>
    <xf numFmtId="0" fontId="6" fillId="2" borderId="1" xfId="0" applyFont="1" applyFill="1" applyBorder="1" applyProtection="1">
      <alignment vertical="center"/>
      <protection locked="0"/>
    </xf>
    <xf numFmtId="9" fontId="6" fillId="3"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38" fontId="6" fillId="2" borderId="2" xfId="1" applyFont="1" applyFill="1" applyBorder="1" applyProtection="1">
      <alignment vertical="center"/>
      <protection locked="0"/>
    </xf>
    <xf numFmtId="38" fontId="6" fillId="2" borderId="2" xfId="1" applyFont="1" applyFill="1" applyBorder="1" applyAlignment="1" applyProtection="1">
      <alignment vertical="center"/>
      <protection locked="0"/>
    </xf>
    <xf numFmtId="38" fontId="6" fillId="2" borderId="1" xfId="1" applyFont="1" applyFill="1" applyBorder="1" applyAlignment="1" applyProtection="1">
      <alignment vertical="center"/>
      <protection locked="0"/>
    </xf>
    <xf numFmtId="38" fontId="6" fillId="2" borderId="1" xfId="1" applyFont="1" applyFill="1" applyBorder="1" applyProtection="1">
      <alignment vertical="center"/>
      <protection locked="0"/>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 xfId="0" applyFont="1" applyBorder="1" applyAlignment="1">
      <alignment horizontal="center" vertical="center"/>
    </xf>
    <xf numFmtId="38" fontId="6" fillId="0" borderId="2" xfId="1" applyFont="1" applyFill="1" applyBorder="1" applyAlignment="1">
      <alignment horizontal="right" vertical="center"/>
    </xf>
    <xf numFmtId="0" fontId="6" fillId="0" borderId="2" xfId="0" applyFont="1" applyBorder="1" applyAlignment="1">
      <alignment horizontal="center" vertical="center" wrapText="1"/>
    </xf>
    <xf numFmtId="0" fontId="3" fillId="0" borderId="0" xfId="0" applyNumberFormat="1" applyFont="1" applyBorder="1" applyAlignment="1">
      <alignment horizontal="left" vertical="center" wrapText="1"/>
    </xf>
    <xf numFmtId="0" fontId="3" fillId="0" borderId="5" xfId="0" applyNumberFormat="1" applyFont="1" applyBorder="1" applyAlignment="1">
      <alignment horizontal="left" vertical="center" wrapText="1"/>
    </xf>
    <xf numFmtId="0" fontId="3" fillId="0" borderId="5" xfId="0" applyFont="1" applyBorder="1" applyAlignment="1">
      <alignment horizontal="center" vertical="center"/>
    </xf>
    <xf numFmtId="0" fontId="3" fillId="6" borderId="1" xfId="0" applyFont="1" applyFill="1" applyBorder="1" applyAlignment="1">
      <alignment horizontal="left" vertical="center"/>
    </xf>
    <xf numFmtId="38" fontId="3" fillId="2" borderId="5" xfId="1" applyFont="1" applyFill="1" applyBorder="1" applyAlignment="1" applyProtection="1">
      <alignment horizontal="right" vertical="center"/>
      <protection locked="0"/>
    </xf>
    <xf numFmtId="0" fontId="3" fillId="6" borderId="4"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0" borderId="0" xfId="0" applyFont="1" applyBorder="1" applyAlignment="1">
      <alignment horizontal="left" vertical="center" wrapText="1"/>
    </xf>
    <xf numFmtId="0" fontId="3" fillId="0" borderId="1" xfId="0" applyFont="1" applyBorder="1" applyAlignment="1">
      <alignment horizontal="center" vertical="center"/>
    </xf>
    <xf numFmtId="38" fontId="3" fillId="0" borderId="1" xfId="1" applyFont="1" applyBorder="1" applyAlignment="1">
      <alignment horizontal="right" vertical="center"/>
    </xf>
    <xf numFmtId="38" fontId="3" fillId="0" borderId="2" xfId="1" applyFont="1" applyBorder="1" applyAlignment="1">
      <alignment horizontal="right" vertical="center"/>
    </xf>
    <xf numFmtId="38" fontId="3" fillId="0" borderId="1" xfId="1" applyFont="1" applyFill="1" applyBorder="1" applyAlignment="1">
      <alignment horizontal="right" vertical="center"/>
    </xf>
    <xf numFmtId="38" fontId="3" fillId="0" borderId="2" xfId="1" applyFont="1" applyFill="1" applyBorder="1" applyAlignment="1">
      <alignment horizontal="right"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13"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0" xfId="0" applyFont="1" applyFill="1" applyBorder="1" applyAlignment="1">
      <alignment horizontal="center" vertical="center"/>
    </xf>
    <xf numFmtId="0" fontId="3" fillId="6" borderId="14"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15" xfId="0" applyFont="1" applyFill="1" applyBorder="1" applyAlignment="1">
      <alignment horizontal="center" vertical="center"/>
    </xf>
    <xf numFmtId="38" fontId="9" fillId="0" borderId="1" xfId="1" applyFont="1" applyBorder="1" applyAlignment="1">
      <alignment horizontal="right" vertical="center"/>
    </xf>
    <xf numFmtId="38" fontId="9" fillId="0" borderId="2" xfId="1" applyFont="1" applyBorder="1" applyAlignment="1">
      <alignment horizontal="right" vertical="center"/>
    </xf>
    <xf numFmtId="38" fontId="9" fillId="0" borderId="1" xfId="1" applyFont="1" applyFill="1" applyBorder="1" applyAlignment="1">
      <alignment horizontal="right" vertical="center"/>
    </xf>
    <xf numFmtId="38" fontId="9" fillId="0" borderId="2" xfId="1" applyFont="1" applyFill="1" applyBorder="1" applyAlignment="1">
      <alignment horizontal="right" vertical="center"/>
    </xf>
    <xf numFmtId="38" fontId="3" fillId="0" borderId="1" xfId="0" applyNumberFormat="1" applyFont="1" applyBorder="1" applyAlignment="1">
      <alignment horizontal="right" vertical="center"/>
    </xf>
    <xf numFmtId="38" fontId="3" fillId="0" borderId="2" xfId="0" applyNumberFormat="1" applyFont="1" applyBorder="1" applyAlignment="1">
      <alignment horizontal="right" vertical="center"/>
    </xf>
    <xf numFmtId="0" fontId="3" fillId="6" borderId="1" xfId="0" applyFont="1" applyFill="1" applyBorder="1" applyAlignment="1">
      <alignment horizontal="center" vertical="center" wrapText="1"/>
    </xf>
    <xf numFmtId="0" fontId="3" fillId="0" borderId="0" xfId="0" applyFont="1" applyBorder="1" applyAlignment="1">
      <alignment horizontal="left" vertical="center"/>
    </xf>
    <xf numFmtId="38" fontId="3" fillId="0" borderId="3" xfId="0" applyNumberFormat="1" applyFont="1" applyBorder="1" applyAlignment="1">
      <alignment horizontal="right" vertical="center"/>
    </xf>
    <xf numFmtId="38" fontId="3" fillId="0" borderId="3" xfId="1" applyFont="1" applyBorder="1" applyAlignment="1">
      <alignment horizontal="right" vertical="center"/>
    </xf>
    <xf numFmtId="10" fontId="3" fillId="0" borderId="2" xfId="2" applyNumberFormat="1" applyFont="1" applyBorder="1" applyAlignment="1">
      <alignment horizontal="center" vertical="center"/>
    </xf>
    <xf numFmtId="10" fontId="3" fillId="0" borderId="3" xfId="2" applyNumberFormat="1" applyFont="1" applyBorder="1" applyAlignment="1">
      <alignment horizontal="center" vertical="center"/>
    </xf>
    <xf numFmtId="10" fontId="3" fillId="0" borderId="18" xfId="2" applyNumberFormat="1" applyFont="1" applyBorder="1" applyAlignment="1">
      <alignment horizontal="center" vertical="center"/>
    </xf>
    <xf numFmtId="10" fontId="3" fillId="0" borderId="19" xfId="2" applyNumberFormat="1" applyFont="1" applyBorder="1" applyAlignment="1">
      <alignment horizontal="center" vertical="center"/>
    </xf>
    <xf numFmtId="0" fontId="3" fillId="6" borderId="2" xfId="0" applyFont="1" applyFill="1" applyBorder="1" applyAlignment="1">
      <alignment horizontal="center" vertical="center" wrapText="1"/>
    </xf>
    <xf numFmtId="0" fontId="3" fillId="2" borderId="0" xfId="0" applyFont="1" applyFill="1" applyBorder="1" applyAlignment="1" applyProtection="1">
      <alignment horizontal="left" vertical="center"/>
      <protection locked="0"/>
    </xf>
    <xf numFmtId="38" fontId="3" fillId="0" borderId="0" xfId="1" applyFont="1" applyBorder="1" applyAlignment="1">
      <alignment horizontal="left" vertical="center"/>
    </xf>
    <xf numFmtId="10" fontId="3" fillId="0" borderId="20" xfId="0" applyNumberFormat="1" applyFont="1" applyBorder="1" applyAlignment="1">
      <alignment horizontal="center" vertical="center"/>
    </xf>
    <xf numFmtId="10" fontId="3" fillId="0" borderId="4" xfId="0" applyNumberFormat="1" applyFont="1" applyBorder="1" applyAlignment="1">
      <alignment horizontal="center" vertical="center"/>
    </xf>
    <xf numFmtId="0" fontId="9" fillId="2" borderId="23"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0" fontId="3" fillId="0" borderId="16" xfId="2" applyNumberFormat="1" applyFont="1" applyBorder="1" applyAlignment="1">
      <alignment horizontal="center" vertical="center"/>
    </xf>
    <xf numFmtId="10" fontId="3" fillId="0" borderId="17" xfId="2" applyNumberFormat="1" applyFont="1" applyBorder="1" applyAlignment="1">
      <alignment horizontal="center" vertical="center"/>
    </xf>
    <xf numFmtId="10" fontId="3" fillId="0" borderId="12" xfId="2" applyNumberFormat="1" applyFont="1" applyBorder="1" applyAlignment="1">
      <alignment horizontal="center" vertical="center"/>
    </xf>
    <xf numFmtId="10" fontId="3" fillId="0" borderId="15" xfId="2" applyNumberFormat="1" applyFont="1" applyBorder="1" applyAlignment="1">
      <alignment horizontal="center" vertical="center"/>
    </xf>
    <xf numFmtId="10" fontId="3" fillId="0" borderId="7" xfId="0" applyNumberFormat="1" applyFont="1" applyBorder="1" applyAlignment="1">
      <alignment horizontal="center" vertical="center"/>
    </xf>
    <xf numFmtId="0" fontId="3" fillId="0" borderId="8" xfId="0" applyFont="1" applyBorder="1" applyAlignment="1">
      <alignment horizontal="center" vertical="center"/>
    </xf>
    <xf numFmtId="0" fontId="3" fillId="6" borderId="6" xfId="0" applyFont="1" applyFill="1" applyBorder="1" applyAlignment="1">
      <alignment horizontal="center" vertical="center"/>
    </xf>
  </cellXfs>
  <cellStyles count="3">
    <cellStyle name="パーセント" xfId="2" builtinId="5"/>
    <cellStyle name="桁区切り" xfId="1" builtinId="6"/>
    <cellStyle name="標準" xfId="0" builtinId="0"/>
  </cellStyles>
  <dxfs count="100">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2C6AD-B7E0-4C0C-ACFF-193C5A27BDA0}">
  <sheetPr>
    <pageSetUpPr fitToPage="1"/>
  </sheetPr>
  <dimension ref="A1:X119"/>
  <sheetViews>
    <sheetView tabSelected="1" view="pageBreakPreview" zoomScaleNormal="85" zoomScaleSheetLayoutView="100" workbookViewId="0">
      <selection activeCell="G102" sqref="G102"/>
    </sheetView>
  </sheetViews>
  <sheetFormatPr defaultRowHeight="15" customHeight="1"/>
  <cols>
    <col min="1" max="1" width="1.625" style="32" customWidth="1"/>
    <col min="2" max="2" width="17.625" style="32" customWidth="1"/>
    <col min="3" max="3" width="7.625" style="32" customWidth="1"/>
    <col min="4" max="5" width="5.625" style="32" customWidth="1"/>
    <col min="6" max="7" width="13.625" style="32" customWidth="1"/>
    <col min="8" max="8" width="14.75" style="32" customWidth="1"/>
    <col min="9" max="9" width="1.625" style="32" customWidth="1"/>
    <col min="10" max="10" width="17.625" style="32" customWidth="1"/>
    <col min="11" max="11" width="7.625" style="32" customWidth="1"/>
    <col min="12" max="13" width="5.625" style="32" customWidth="1"/>
    <col min="14" max="14" width="13.625" style="32" customWidth="1"/>
    <col min="15" max="15" width="6.875" style="32" customWidth="1"/>
    <col min="16" max="17" width="13.625" style="32" customWidth="1"/>
    <col min="18" max="18" width="14.75" style="32" customWidth="1"/>
    <col min="19" max="19" width="1.625" style="32" customWidth="1"/>
    <col min="20" max="20" width="4.75" style="32" customWidth="1"/>
    <col min="21" max="21" width="3.5" style="32" customWidth="1"/>
    <col min="22" max="23" width="4.875" style="32" customWidth="1"/>
    <col min="24" max="24" width="13.5" style="32" bestFit="1" customWidth="1"/>
    <col min="25" max="16384" width="9" style="32"/>
  </cols>
  <sheetData>
    <row r="1" spans="1:24" ht="30" customHeight="1">
      <c r="A1" s="31" t="s">
        <v>28</v>
      </c>
      <c r="C1" s="33"/>
      <c r="J1" s="33"/>
      <c r="K1" s="33"/>
      <c r="L1" s="33"/>
      <c r="M1" s="33"/>
      <c r="N1" s="33"/>
      <c r="O1" s="33"/>
      <c r="P1" s="34"/>
      <c r="Q1" s="34"/>
    </row>
    <row r="2" spans="1:24" ht="15" customHeight="1">
      <c r="A2" s="35"/>
      <c r="C2" s="36"/>
      <c r="D2" s="37" t="s">
        <v>50</v>
      </c>
      <c r="E2" s="38" t="s">
        <v>56</v>
      </c>
      <c r="F2" s="39" t="s">
        <v>62</v>
      </c>
      <c r="G2" s="39"/>
      <c r="H2" s="39"/>
      <c r="I2" s="39"/>
      <c r="J2" s="39"/>
      <c r="K2" s="40"/>
      <c r="L2" s="41" t="s">
        <v>63</v>
      </c>
      <c r="M2" s="41"/>
      <c r="N2" s="41"/>
      <c r="O2" s="41"/>
      <c r="P2" s="42"/>
      <c r="Q2" s="43"/>
    </row>
    <row r="3" spans="1:24" ht="15" customHeight="1">
      <c r="C3" s="44"/>
      <c r="D3" s="17"/>
      <c r="E3" s="45" t="s">
        <v>57</v>
      </c>
      <c r="F3" s="17" t="s">
        <v>74</v>
      </c>
      <c r="G3" s="17"/>
      <c r="H3" s="17"/>
      <c r="I3" s="17"/>
      <c r="J3" s="17"/>
      <c r="K3" s="46"/>
      <c r="L3" s="46"/>
      <c r="M3" s="46"/>
      <c r="N3" s="46"/>
      <c r="O3" s="46"/>
      <c r="P3" s="47"/>
      <c r="Q3" s="48"/>
      <c r="R3" s="17"/>
      <c r="S3" s="17"/>
      <c r="T3" s="17"/>
    </row>
    <row r="4" spans="1:24" ht="15" customHeight="1">
      <c r="C4" s="44"/>
      <c r="D4" s="17"/>
      <c r="E4" s="45"/>
      <c r="F4" s="17"/>
      <c r="G4" s="17"/>
      <c r="H4" s="17"/>
      <c r="I4" s="17"/>
      <c r="J4" s="17"/>
      <c r="K4" s="46"/>
      <c r="L4" s="46"/>
      <c r="M4" s="46"/>
      <c r="N4" s="46"/>
      <c r="O4" s="46"/>
      <c r="P4" s="47"/>
      <c r="Q4" s="48"/>
      <c r="R4" s="17"/>
      <c r="S4" s="17"/>
      <c r="T4" s="17"/>
    </row>
    <row r="5" spans="1:24" ht="15" customHeight="1">
      <c r="C5" s="44"/>
      <c r="D5" s="17"/>
      <c r="E5" s="45"/>
      <c r="F5" s="49" t="s">
        <v>64</v>
      </c>
      <c r="G5" s="50"/>
      <c r="H5" s="17" t="s">
        <v>59</v>
      </c>
      <c r="I5" s="46"/>
      <c r="J5" s="46"/>
      <c r="K5" s="46"/>
      <c r="L5" s="46"/>
      <c r="M5" s="46"/>
      <c r="N5" s="46"/>
      <c r="O5" s="46"/>
      <c r="P5" s="47"/>
      <c r="Q5" s="48"/>
      <c r="R5" s="17"/>
      <c r="S5" s="17"/>
      <c r="T5" s="17"/>
    </row>
    <row r="6" spans="1:24" ht="15" customHeight="1">
      <c r="C6" s="44"/>
      <c r="D6" s="17"/>
      <c r="E6" s="45"/>
      <c r="F6" s="49"/>
      <c r="G6" s="51"/>
      <c r="H6" s="17" t="s">
        <v>75</v>
      </c>
      <c r="I6" s="46"/>
      <c r="J6" s="46"/>
      <c r="K6" s="46"/>
      <c r="L6" s="46"/>
      <c r="M6" s="46"/>
      <c r="N6" s="46"/>
      <c r="O6" s="46"/>
      <c r="P6" s="47"/>
      <c r="Q6" s="48"/>
      <c r="R6" s="17"/>
      <c r="S6" s="17"/>
      <c r="T6" s="17"/>
    </row>
    <row r="7" spans="1:24" ht="15" customHeight="1">
      <c r="C7" s="44"/>
      <c r="D7" s="17"/>
      <c r="E7" s="45"/>
      <c r="F7" s="49"/>
      <c r="G7" s="51"/>
      <c r="H7" s="17" t="s">
        <v>76</v>
      </c>
      <c r="I7" s="46"/>
      <c r="J7" s="46"/>
      <c r="K7" s="46"/>
      <c r="L7" s="46"/>
      <c r="M7" s="46"/>
      <c r="N7" s="46"/>
      <c r="O7" s="46"/>
      <c r="P7" s="47"/>
      <c r="Q7" s="48"/>
      <c r="R7" s="17"/>
      <c r="S7" s="17"/>
      <c r="T7" s="17"/>
    </row>
    <row r="8" spans="1:24" ht="15" customHeight="1">
      <c r="C8" s="44"/>
      <c r="D8" s="17"/>
      <c r="E8" s="45"/>
      <c r="F8" s="49" t="s">
        <v>65</v>
      </c>
      <c r="G8" s="52"/>
      <c r="H8" s="17" t="s">
        <v>58</v>
      </c>
      <c r="I8" s="53"/>
      <c r="J8" s="53"/>
      <c r="K8" s="46"/>
      <c r="L8" s="46"/>
      <c r="M8" s="46"/>
      <c r="N8" s="46"/>
      <c r="O8" s="46"/>
      <c r="P8" s="47"/>
      <c r="Q8" s="48"/>
      <c r="R8" s="17"/>
      <c r="S8" s="17"/>
      <c r="T8" s="17"/>
    </row>
    <row r="9" spans="1:24" ht="15" customHeight="1">
      <c r="C9" s="44"/>
      <c r="D9" s="17"/>
      <c r="E9" s="54"/>
      <c r="F9" s="17"/>
      <c r="G9" s="17"/>
      <c r="H9" s="47"/>
      <c r="I9" s="53"/>
      <c r="J9" s="53"/>
      <c r="K9" s="46"/>
      <c r="L9" s="46"/>
      <c r="M9" s="46"/>
      <c r="N9" s="46"/>
      <c r="O9" s="46"/>
      <c r="P9" s="47"/>
      <c r="Q9" s="48"/>
      <c r="R9" s="17"/>
      <c r="S9" s="17"/>
      <c r="T9" s="17"/>
    </row>
    <row r="10" spans="1:24" ht="15" customHeight="1">
      <c r="C10" s="44"/>
      <c r="D10" s="17"/>
      <c r="E10" s="45" t="s">
        <v>60</v>
      </c>
      <c r="F10" s="17" t="s">
        <v>71</v>
      </c>
      <c r="G10" s="17"/>
      <c r="H10" s="47"/>
      <c r="I10" s="53"/>
      <c r="J10" s="53"/>
      <c r="K10" s="46"/>
      <c r="L10" s="46"/>
      <c r="M10" s="46"/>
      <c r="N10" s="46"/>
      <c r="O10" s="46"/>
      <c r="P10" s="47"/>
      <c r="Q10" s="48"/>
      <c r="R10" s="17"/>
      <c r="S10" s="17"/>
      <c r="T10" s="17"/>
    </row>
    <row r="11" spans="1:24" ht="15" customHeight="1">
      <c r="C11" s="55"/>
      <c r="D11" s="18"/>
      <c r="E11" s="56" t="s">
        <v>61</v>
      </c>
      <c r="F11" s="18" t="s">
        <v>70</v>
      </c>
      <c r="G11" s="18"/>
      <c r="H11" s="57"/>
      <c r="I11" s="58"/>
      <c r="J11" s="58"/>
      <c r="K11" s="59"/>
      <c r="L11" s="59"/>
      <c r="M11" s="59"/>
      <c r="N11" s="59"/>
      <c r="O11" s="59"/>
      <c r="P11" s="57"/>
      <c r="Q11" s="60"/>
      <c r="R11" s="17"/>
      <c r="S11" s="17"/>
      <c r="T11" s="17"/>
    </row>
    <row r="12" spans="1:24" ht="15" customHeight="1">
      <c r="C12" s="61"/>
      <c r="D12" s="61"/>
      <c r="E12" s="61"/>
      <c r="F12" s="61"/>
      <c r="G12" s="61"/>
      <c r="J12" s="53"/>
      <c r="K12" s="47"/>
      <c r="L12" s="47"/>
      <c r="M12" s="47"/>
      <c r="N12" s="47"/>
      <c r="O12" s="47"/>
      <c r="P12" s="47"/>
      <c r="Q12" s="47"/>
      <c r="R12" s="47"/>
      <c r="S12" s="47"/>
      <c r="T12" s="47"/>
      <c r="U12" s="34"/>
      <c r="V12" s="34"/>
      <c r="W12" s="34"/>
      <c r="X12" s="34"/>
    </row>
    <row r="13" spans="1:24" ht="15" customHeight="1">
      <c r="A13" s="62"/>
      <c r="B13" s="39"/>
      <c r="C13" s="63"/>
      <c r="D13" s="63"/>
      <c r="E13" s="63"/>
      <c r="F13" s="63"/>
      <c r="G13" s="63"/>
      <c r="H13" s="39"/>
      <c r="I13" s="39"/>
      <c r="J13" s="42"/>
      <c r="K13" s="42"/>
      <c r="L13" s="42"/>
      <c r="M13" s="42"/>
      <c r="N13" s="42"/>
      <c r="O13" s="42"/>
      <c r="P13" s="42"/>
      <c r="Q13" s="42"/>
      <c r="R13" s="42"/>
      <c r="S13" s="43"/>
      <c r="T13" s="47"/>
      <c r="U13" s="34"/>
      <c r="V13" s="34"/>
      <c r="W13" s="34"/>
      <c r="X13" s="34"/>
    </row>
    <row r="14" spans="1:24" ht="15" customHeight="1">
      <c r="A14" s="44"/>
      <c r="B14" s="64" t="s">
        <v>32</v>
      </c>
      <c r="C14" s="65"/>
      <c r="D14" s="66" t="s">
        <v>33</v>
      </c>
      <c r="E14" s="66"/>
      <c r="F14" s="105"/>
      <c r="G14" s="65"/>
      <c r="H14" s="17"/>
      <c r="I14" s="17"/>
      <c r="J14" s="65"/>
      <c r="K14" s="65"/>
      <c r="L14" s="65"/>
      <c r="M14" s="65"/>
      <c r="N14" s="65"/>
      <c r="O14" s="65"/>
      <c r="P14" s="65"/>
      <c r="Q14" s="17"/>
      <c r="R14" s="17"/>
      <c r="S14" s="48"/>
      <c r="T14" s="47"/>
      <c r="U14" s="34"/>
      <c r="V14" s="34"/>
      <c r="W14" s="34"/>
      <c r="X14" s="34"/>
    </row>
    <row r="15" spans="1:24" ht="15" customHeight="1">
      <c r="A15" s="44"/>
      <c r="B15" s="67" t="s">
        <v>35</v>
      </c>
      <c r="C15" s="65"/>
      <c r="D15" s="66"/>
      <c r="E15" s="66"/>
      <c r="F15" s="66"/>
      <c r="G15" s="65"/>
      <c r="H15" s="17"/>
      <c r="I15" s="17"/>
      <c r="J15" s="67" t="s">
        <v>36</v>
      </c>
      <c r="K15" s="65"/>
      <c r="L15" s="65"/>
      <c r="M15" s="65"/>
      <c r="N15" s="65"/>
      <c r="O15" s="65"/>
      <c r="P15" s="65"/>
      <c r="Q15" s="17"/>
      <c r="R15" s="17"/>
      <c r="S15" s="48"/>
      <c r="T15" s="47"/>
      <c r="U15" s="34"/>
      <c r="V15" s="34"/>
      <c r="W15" s="34"/>
      <c r="X15" s="34"/>
    </row>
    <row r="16" spans="1:24" ht="15" customHeight="1">
      <c r="A16" s="44"/>
      <c r="B16" s="113" t="s">
        <v>79</v>
      </c>
      <c r="C16" s="113" t="s">
        <v>29</v>
      </c>
      <c r="D16" s="113" t="s">
        <v>30</v>
      </c>
      <c r="E16" s="113" t="s">
        <v>31</v>
      </c>
      <c r="F16" s="113" t="s">
        <v>26</v>
      </c>
      <c r="G16" s="113" t="s">
        <v>53</v>
      </c>
      <c r="H16" s="114" t="s">
        <v>55</v>
      </c>
      <c r="I16" s="68"/>
      <c r="J16" s="113" t="s">
        <v>79</v>
      </c>
      <c r="K16" s="113" t="s">
        <v>29</v>
      </c>
      <c r="L16" s="113" t="s">
        <v>30</v>
      </c>
      <c r="M16" s="113" t="s">
        <v>31</v>
      </c>
      <c r="N16" s="119" t="s">
        <v>26</v>
      </c>
      <c r="O16" s="69"/>
      <c r="P16" s="113" t="s">
        <v>53</v>
      </c>
      <c r="Q16" s="113" t="s">
        <v>69</v>
      </c>
      <c r="R16" s="114" t="s">
        <v>54</v>
      </c>
      <c r="S16" s="48"/>
      <c r="T16" s="47"/>
    </row>
    <row r="17" spans="1:24" ht="15" customHeight="1">
      <c r="A17" s="44"/>
      <c r="B17" s="117"/>
      <c r="C17" s="113"/>
      <c r="D17" s="113"/>
      <c r="E17" s="113"/>
      <c r="F17" s="113"/>
      <c r="G17" s="113"/>
      <c r="H17" s="115"/>
      <c r="I17" s="68"/>
      <c r="J17" s="117"/>
      <c r="K17" s="113"/>
      <c r="L17" s="113"/>
      <c r="M17" s="113"/>
      <c r="N17" s="113"/>
      <c r="O17" s="113" t="s">
        <v>51</v>
      </c>
      <c r="P17" s="113"/>
      <c r="Q17" s="113"/>
      <c r="R17" s="115"/>
      <c r="S17" s="48"/>
      <c r="T17" s="47"/>
    </row>
    <row r="18" spans="1:24" ht="15" customHeight="1">
      <c r="A18" s="44"/>
      <c r="B18" s="117"/>
      <c r="C18" s="113"/>
      <c r="D18" s="113"/>
      <c r="E18" s="113"/>
      <c r="F18" s="113"/>
      <c r="G18" s="113"/>
      <c r="H18" s="115"/>
      <c r="I18" s="68"/>
      <c r="J18" s="117"/>
      <c r="K18" s="113"/>
      <c r="L18" s="113"/>
      <c r="M18" s="113"/>
      <c r="N18" s="113"/>
      <c r="O18" s="113"/>
      <c r="P18" s="113"/>
      <c r="Q18" s="113"/>
      <c r="R18" s="115"/>
      <c r="S18" s="70"/>
      <c r="T18" s="17"/>
    </row>
    <row r="19" spans="1:24" ht="15" customHeight="1">
      <c r="A19" s="44"/>
      <c r="B19" s="117"/>
      <c r="C19" s="117"/>
      <c r="D19" s="117"/>
      <c r="E19" s="117"/>
      <c r="F19" s="113"/>
      <c r="G19" s="113"/>
      <c r="H19" s="116"/>
      <c r="I19" s="68"/>
      <c r="J19" s="117"/>
      <c r="K19" s="117"/>
      <c r="L19" s="117"/>
      <c r="M19" s="117"/>
      <c r="N19" s="113"/>
      <c r="O19" s="113"/>
      <c r="P19" s="113"/>
      <c r="Q19" s="113"/>
      <c r="R19" s="116"/>
      <c r="S19" s="70"/>
      <c r="T19" s="17"/>
    </row>
    <row r="20" spans="1:24" ht="15" customHeight="1">
      <c r="A20" s="44"/>
      <c r="B20" s="106"/>
      <c r="C20" s="107"/>
      <c r="D20" s="108"/>
      <c r="E20" s="108"/>
      <c r="F20" s="109"/>
      <c r="G20" s="110"/>
      <c r="H20" s="71">
        <f>F20-G20</f>
        <v>0</v>
      </c>
      <c r="I20" s="72"/>
      <c r="J20" s="106"/>
      <c r="K20" s="107"/>
      <c r="L20" s="108"/>
      <c r="M20" s="108"/>
      <c r="N20" s="109"/>
      <c r="O20" s="73">
        <f>IF(N20=0,0,N20/$N$27)</f>
        <v>0</v>
      </c>
      <c r="P20" s="118">
        <f>IF(F14="無",0,SUMIFS(F96:F115,C96:C115,"設計"))</f>
        <v>0</v>
      </c>
      <c r="Q20" s="74">
        <f>$P$20*O20</f>
        <v>0</v>
      </c>
      <c r="R20" s="71">
        <f>N20-Q20</f>
        <v>0</v>
      </c>
      <c r="S20" s="70"/>
      <c r="T20" s="17"/>
      <c r="U20" s="32" t="s">
        <v>37</v>
      </c>
      <c r="V20" s="32">
        <f>IF(D20="",L20,D20)</f>
        <v>0</v>
      </c>
      <c r="W20" s="32">
        <f>IF(E20="",M20,E20)</f>
        <v>0</v>
      </c>
      <c r="X20" s="75">
        <f t="shared" ref="X20:X26" si="0">H20+R20</f>
        <v>0</v>
      </c>
    </row>
    <row r="21" spans="1:24" ht="15" customHeight="1">
      <c r="A21" s="44"/>
      <c r="B21" s="106"/>
      <c r="C21" s="107"/>
      <c r="D21" s="108"/>
      <c r="E21" s="108"/>
      <c r="F21" s="109"/>
      <c r="G21" s="110"/>
      <c r="H21" s="71">
        <f>F21-G21</f>
        <v>0</v>
      </c>
      <c r="I21" s="72"/>
      <c r="J21" s="106"/>
      <c r="K21" s="107"/>
      <c r="L21" s="108"/>
      <c r="M21" s="108"/>
      <c r="N21" s="109"/>
      <c r="O21" s="73">
        <f>IF(N21=0,0,N21/$N$27)</f>
        <v>0</v>
      </c>
      <c r="P21" s="118"/>
      <c r="Q21" s="74">
        <f t="shared" ref="Q21:Q26" si="1">$P$20*O21</f>
        <v>0</v>
      </c>
      <c r="R21" s="71">
        <f>N21-Q21</f>
        <v>0</v>
      </c>
      <c r="S21" s="70"/>
      <c r="T21" s="17"/>
      <c r="U21" s="32" t="s">
        <v>37</v>
      </c>
      <c r="V21" s="32">
        <f t="shared" ref="V21:W26" si="2">IF(D21="",L21,D21)</f>
        <v>0</v>
      </c>
      <c r="W21" s="32">
        <f t="shared" si="2"/>
        <v>0</v>
      </c>
      <c r="X21" s="75">
        <f t="shared" si="0"/>
        <v>0</v>
      </c>
    </row>
    <row r="22" spans="1:24" ht="15" customHeight="1">
      <c r="A22" s="44"/>
      <c r="B22" s="106"/>
      <c r="C22" s="107"/>
      <c r="D22" s="108"/>
      <c r="E22" s="108"/>
      <c r="F22" s="109"/>
      <c r="G22" s="110"/>
      <c r="H22" s="71">
        <f t="shared" ref="H22:H26" si="3">F22-G22</f>
        <v>0</v>
      </c>
      <c r="I22" s="72"/>
      <c r="J22" s="106"/>
      <c r="K22" s="107"/>
      <c r="L22" s="108"/>
      <c r="M22" s="108"/>
      <c r="N22" s="109"/>
      <c r="O22" s="73">
        <f>IF(N22=0,0,N22/$N$27)</f>
        <v>0</v>
      </c>
      <c r="P22" s="118"/>
      <c r="Q22" s="74">
        <f t="shared" si="1"/>
        <v>0</v>
      </c>
      <c r="R22" s="71">
        <f>N22-Q22</f>
        <v>0</v>
      </c>
      <c r="S22" s="70"/>
      <c r="T22" s="17"/>
      <c r="U22" s="32" t="s">
        <v>37</v>
      </c>
      <c r="V22" s="32">
        <f t="shared" si="2"/>
        <v>0</v>
      </c>
      <c r="W22" s="32">
        <f t="shared" si="2"/>
        <v>0</v>
      </c>
      <c r="X22" s="75">
        <f t="shared" si="0"/>
        <v>0</v>
      </c>
    </row>
    <row r="23" spans="1:24" ht="15" customHeight="1">
      <c r="A23" s="44"/>
      <c r="B23" s="106"/>
      <c r="C23" s="107"/>
      <c r="D23" s="108"/>
      <c r="E23" s="108"/>
      <c r="F23" s="109"/>
      <c r="G23" s="110"/>
      <c r="H23" s="71">
        <f t="shared" si="3"/>
        <v>0</v>
      </c>
      <c r="I23" s="72"/>
      <c r="J23" s="106"/>
      <c r="K23" s="107"/>
      <c r="L23" s="108"/>
      <c r="M23" s="108"/>
      <c r="N23" s="109"/>
      <c r="O23" s="73">
        <f>IF(N23=0,0,N23/$N$27)</f>
        <v>0</v>
      </c>
      <c r="P23" s="118"/>
      <c r="Q23" s="74">
        <f t="shared" si="1"/>
        <v>0</v>
      </c>
      <c r="R23" s="71">
        <f t="shared" ref="R23:R26" si="4">N23-Q23</f>
        <v>0</v>
      </c>
      <c r="S23" s="70"/>
      <c r="T23" s="17"/>
      <c r="U23" s="32" t="s">
        <v>37</v>
      </c>
      <c r="V23" s="32">
        <f t="shared" si="2"/>
        <v>0</v>
      </c>
      <c r="W23" s="32">
        <f t="shared" si="2"/>
        <v>0</v>
      </c>
      <c r="X23" s="75">
        <f t="shared" si="0"/>
        <v>0</v>
      </c>
    </row>
    <row r="24" spans="1:24" ht="15" customHeight="1">
      <c r="A24" s="44"/>
      <c r="B24" s="106"/>
      <c r="C24" s="107"/>
      <c r="D24" s="108"/>
      <c r="E24" s="108"/>
      <c r="F24" s="109"/>
      <c r="G24" s="110"/>
      <c r="H24" s="71">
        <f t="shared" si="3"/>
        <v>0</v>
      </c>
      <c r="I24" s="72"/>
      <c r="J24" s="106"/>
      <c r="K24" s="107"/>
      <c r="L24" s="108"/>
      <c r="M24" s="108"/>
      <c r="N24" s="109"/>
      <c r="O24" s="73">
        <f t="shared" ref="O24" si="5">IF(N24=0,0,N24/$N$27)</f>
        <v>0</v>
      </c>
      <c r="P24" s="118"/>
      <c r="Q24" s="74">
        <f t="shared" si="1"/>
        <v>0</v>
      </c>
      <c r="R24" s="71">
        <f t="shared" si="4"/>
        <v>0</v>
      </c>
      <c r="S24" s="70"/>
      <c r="T24" s="17"/>
      <c r="U24" s="32" t="s">
        <v>37</v>
      </c>
      <c r="V24" s="32">
        <f t="shared" si="2"/>
        <v>0</v>
      </c>
      <c r="W24" s="32">
        <f t="shared" si="2"/>
        <v>0</v>
      </c>
      <c r="X24" s="75">
        <f t="shared" si="0"/>
        <v>0</v>
      </c>
    </row>
    <row r="25" spans="1:24" ht="15" customHeight="1">
      <c r="A25" s="44"/>
      <c r="B25" s="106"/>
      <c r="C25" s="107"/>
      <c r="D25" s="108"/>
      <c r="E25" s="108"/>
      <c r="F25" s="109"/>
      <c r="G25" s="110"/>
      <c r="H25" s="71">
        <f t="shared" si="3"/>
        <v>0</v>
      </c>
      <c r="I25" s="72"/>
      <c r="J25" s="106"/>
      <c r="K25" s="107"/>
      <c r="L25" s="108"/>
      <c r="M25" s="108"/>
      <c r="N25" s="109"/>
      <c r="O25" s="73">
        <f>IF(N25=0,0,N25/$N$27)</f>
        <v>0</v>
      </c>
      <c r="P25" s="118"/>
      <c r="Q25" s="74">
        <f t="shared" si="1"/>
        <v>0</v>
      </c>
      <c r="R25" s="71">
        <f t="shared" si="4"/>
        <v>0</v>
      </c>
      <c r="S25" s="70"/>
      <c r="T25" s="17"/>
      <c r="U25" s="32" t="s">
        <v>37</v>
      </c>
      <c r="V25" s="32">
        <f t="shared" si="2"/>
        <v>0</v>
      </c>
      <c r="W25" s="32">
        <f t="shared" si="2"/>
        <v>0</v>
      </c>
      <c r="X25" s="75">
        <f t="shared" si="0"/>
        <v>0</v>
      </c>
    </row>
    <row r="26" spans="1:24" ht="15" customHeight="1">
      <c r="A26" s="44"/>
      <c r="B26" s="106"/>
      <c r="C26" s="107"/>
      <c r="D26" s="108"/>
      <c r="E26" s="108"/>
      <c r="F26" s="109"/>
      <c r="G26" s="110"/>
      <c r="H26" s="71">
        <f t="shared" si="3"/>
        <v>0</v>
      </c>
      <c r="I26" s="72"/>
      <c r="J26" s="106"/>
      <c r="K26" s="107"/>
      <c r="L26" s="108"/>
      <c r="M26" s="108"/>
      <c r="N26" s="109"/>
      <c r="O26" s="73">
        <f>IF(N26=0,0,N26/$N$27)</f>
        <v>0</v>
      </c>
      <c r="P26" s="118"/>
      <c r="Q26" s="74">
        <f t="shared" si="1"/>
        <v>0</v>
      </c>
      <c r="R26" s="71">
        <f t="shared" si="4"/>
        <v>0</v>
      </c>
      <c r="S26" s="70"/>
      <c r="T26" s="17"/>
      <c r="U26" s="32" t="s">
        <v>37</v>
      </c>
      <c r="V26" s="32">
        <f t="shared" si="2"/>
        <v>0</v>
      </c>
      <c r="W26" s="32">
        <f t="shared" si="2"/>
        <v>0</v>
      </c>
      <c r="X26" s="75">
        <f t="shared" si="0"/>
        <v>0</v>
      </c>
    </row>
    <row r="27" spans="1:24" ht="15" customHeight="1">
      <c r="A27" s="44"/>
      <c r="B27" s="76" t="s">
        <v>27</v>
      </c>
      <c r="C27" s="77"/>
      <c r="D27" s="77"/>
      <c r="E27" s="78"/>
      <c r="F27" s="79">
        <f>SUM(F20:F26)</f>
        <v>0</v>
      </c>
      <c r="G27" s="79">
        <f>SUM(G20:G26)</f>
        <v>0</v>
      </c>
      <c r="H27" s="78">
        <f>SUM(H20:H26)</f>
        <v>0</v>
      </c>
      <c r="I27" s="17"/>
      <c r="J27" s="76" t="s">
        <v>27</v>
      </c>
      <c r="K27" s="77"/>
      <c r="L27" s="77"/>
      <c r="M27" s="78"/>
      <c r="N27" s="79">
        <f>SUM(N20:N26)</f>
        <v>0</v>
      </c>
      <c r="O27" s="77"/>
      <c r="P27" s="79"/>
      <c r="Q27" s="79">
        <f>SUM(Q20:Q26)</f>
        <v>0</v>
      </c>
      <c r="R27" s="78">
        <f>SUM(R20:R26)</f>
        <v>0</v>
      </c>
      <c r="S27" s="48"/>
      <c r="T27" s="47"/>
      <c r="U27" s="32" t="s">
        <v>27</v>
      </c>
      <c r="X27" s="75">
        <f>SUM(X20:X26)</f>
        <v>0</v>
      </c>
    </row>
    <row r="28" spans="1:24" ht="15" customHeight="1">
      <c r="A28" s="55"/>
      <c r="B28" s="18"/>
      <c r="C28" s="80"/>
      <c r="D28" s="80"/>
      <c r="E28" s="81"/>
      <c r="F28" s="82"/>
      <c r="G28" s="82"/>
      <c r="H28" s="83"/>
      <c r="I28" s="18"/>
      <c r="J28" s="18"/>
      <c r="K28" s="80"/>
      <c r="L28" s="80"/>
      <c r="M28" s="81"/>
      <c r="N28" s="82"/>
      <c r="O28" s="80"/>
      <c r="P28" s="82"/>
      <c r="Q28" s="18"/>
      <c r="R28" s="82"/>
      <c r="S28" s="60"/>
      <c r="T28" s="47"/>
    </row>
    <row r="29" spans="1:24" ht="15" customHeight="1">
      <c r="A29" s="62"/>
      <c r="B29" s="39"/>
      <c r="C29" s="63"/>
      <c r="D29" s="63"/>
      <c r="E29" s="84"/>
      <c r="F29" s="85"/>
      <c r="G29" s="85"/>
      <c r="H29" s="86"/>
      <c r="I29" s="39"/>
      <c r="J29" s="39"/>
      <c r="K29" s="63"/>
      <c r="L29" s="63"/>
      <c r="M29" s="84"/>
      <c r="N29" s="85"/>
      <c r="O29" s="63"/>
      <c r="P29" s="85"/>
      <c r="Q29" s="39"/>
      <c r="R29" s="85"/>
      <c r="S29" s="43"/>
      <c r="T29" s="47"/>
    </row>
    <row r="30" spans="1:24" ht="15" customHeight="1">
      <c r="A30" s="44"/>
      <c r="B30" s="64" t="s">
        <v>73</v>
      </c>
      <c r="C30" s="65"/>
      <c r="D30" s="66" t="s">
        <v>33</v>
      </c>
      <c r="E30" s="66"/>
      <c r="F30" s="105"/>
      <c r="G30" s="65"/>
      <c r="H30" s="17"/>
      <c r="I30" s="87"/>
      <c r="J30" s="65"/>
      <c r="K30" s="65"/>
      <c r="L30" s="65"/>
      <c r="M30" s="65"/>
      <c r="N30" s="65"/>
      <c r="O30" s="65"/>
      <c r="P30" s="65"/>
      <c r="Q30" s="17"/>
      <c r="R30" s="17"/>
      <c r="S30" s="70"/>
      <c r="T30" s="17"/>
    </row>
    <row r="31" spans="1:24" ht="15" customHeight="1">
      <c r="A31" s="44"/>
      <c r="B31" s="67" t="s">
        <v>35</v>
      </c>
      <c r="C31" s="65"/>
      <c r="D31" s="66"/>
      <c r="E31" s="66"/>
      <c r="F31" s="66"/>
      <c r="G31" s="65"/>
      <c r="H31" s="17"/>
      <c r="I31" s="17"/>
      <c r="J31" s="67" t="s">
        <v>36</v>
      </c>
      <c r="K31" s="65"/>
      <c r="L31" s="65"/>
      <c r="M31" s="65"/>
      <c r="N31" s="65"/>
      <c r="O31" s="65"/>
      <c r="P31" s="65"/>
      <c r="Q31" s="17"/>
      <c r="R31" s="17"/>
      <c r="S31" s="48"/>
      <c r="T31" s="47"/>
      <c r="U31" s="34"/>
      <c r="V31" s="34"/>
      <c r="W31" s="34"/>
      <c r="X31" s="34"/>
    </row>
    <row r="32" spans="1:24" ht="15" customHeight="1">
      <c r="A32" s="44"/>
      <c r="B32" s="113" t="s">
        <v>79</v>
      </c>
      <c r="C32" s="113" t="s">
        <v>29</v>
      </c>
      <c r="D32" s="113" t="s">
        <v>30</v>
      </c>
      <c r="E32" s="113" t="s">
        <v>31</v>
      </c>
      <c r="F32" s="113" t="s">
        <v>26</v>
      </c>
      <c r="G32" s="113" t="s">
        <v>53</v>
      </c>
      <c r="H32" s="114" t="s">
        <v>55</v>
      </c>
      <c r="I32" s="68"/>
      <c r="J32" s="113" t="s">
        <v>79</v>
      </c>
      <c r="K32" s="113" t="s">
        <v>29</v>
      </c>
      <c r="L32" s="113" t="s">
        <v>30</v>
      </c>
      <c r="M32" s="113" t="s">
        <v>31</v>
      </c>
      <c r="N32" s="119" t="s">
        <v>26</v>
      </c>
      <c r="O32" s="69"/>
      <c r="P32" s="113" t="s">
        <v>53</v>
      </c>
      <c r="Q32" s="113" t="s">
        <v>69</v>
      </c>
      <c r="R32" s="114" t="s">
        <v>54</v>
      </c>
      <c r="S32" s="70"/>
      <c r="T32" s="17"/>
    </row>
    <row r="33" spans="1:24" ht="15" customHeight="1">
      <c r="A33" s="44"/>
      <c r="B33" s="117"/>
      <c r="C33" s="113"/>
      <c r="D33" s="113"/>
      <c r="E33" s="113"/>
      <c r="F33" s="113"/>
      <c r="G33" s="113"/>
      <c r="H33" s="115"/>
      <c r="I33" s="68"/>
      <c r="J33" s="117"/>
      <c r="K33" s="113"/>
      <c r="L33" s="113"/>
      <c r="M33" s="113"/>
      <c r="N33" s="113"/>
      <c r="O33" s="113" t="s">
        <v>51</v>
      </c>
      <c r="P33" s="113"/>
      <c r="Q33" s="113"/>
      <c r="R33" s="115"/>
      <c r="S33" s="70"/>
      <c r="T33" s="17"/>
    </row>
    <row r="34" spans="1:24" ht="15" customHeight="1">
      <c r="A34" s="44"/>
      <c r="B34" s="117"/>
      <c r="C34" s="113"/>
      <c r="D34" s="113"/>
      <c r="E34" s="113"/>
      <c r="F34" s="113"/>
      <c r="G34" s="113"/>
      <c r="H34" s="115"/>
      <c r="I34" s="68"/>
      <c r="J34" s="117"/>
      <c r="K34" s="113"/>
      <c r="L34" s="113"/>
      <c r="M34" s="113"/>
      <c r="N34" s="113"/>
      <c r="O34" s="113"/>
      <c r="P34" s="113"/>
      <c r="Q34" s="113"/>
      <c r="R34" s="115"/>
      <c r="S34" s="70"/>
      <c r="T34" s="17"/>
    </row>
    <row r="35" spans="1:24" ht="15" customHeight="1">
      <c r="A35" s="44"/>
      <c r="B35" s="117"/>
      <c r="C35" s="117"/>
      <c r="D35" s="117"/>
      <c r="E35" s="117"/>
      <c r="F35" s="113"/>
      <c r="G35" s="113"/>
      <c r="H35" s="116"/>
      <c r="I35" s="68"/>
      <c r="J35" s="117"/>
      <c r="K35" s="117"/>
      <c r="L35" s="117"/>
      <c r="M35" s="117"/>
      <c r="N35" s="113"/>
      <c r="O35" s="113"/>
      <c r="P35" s="113"/>
      <c r="Q35" s="113"/>
      <c r="R35" s="116"/>
      <c r="S35" s="70"/>
      <c r="T35" s="17"/>
    </row>
    <row r="36" spans="1:24" ht="15" customHeight="1">
      <c r="A36" s="44"/>
      <c r="B36" s="106"/>
      <c r="C36" s="107"/>
      <c r="D36" s="108"/>
      <c r="E36" s="108"/>
      <c r="F36" s="109"/>
      <c r="G36" s="111"/>
      <c r="H36" s="71">
        <f t="shared" ref="H36:H41" si="6">F36-G36</f>
        <v>0</v>
      </c>
      <c r="I36" s="72"/>
      <c r="J36" s="106"/>
      <c r="K36" s="107"/>
      <c r="L36" s="108"/>
      <c r="M36" s="108"/>
      <c r="N36" s="109"/>
      <c r="O36" s="73">
        <f>IF(N36=0,0,N36/$N$43)</f>
        <v>0</v>
      </c>
      <c r="P36" s="118">
        <f>IF(F30="無",0,SUMIFS(F96:F115,C96:C115,"建設"))</f>
        <v>0</v>
      </c>
      <c r="Q36" s="74">
        <f>$P$36*O36</f>
        <v>0</v>
      </c>
      <c r="R36" s="71">
        <f>N36-Q36</f>
        <v>0</v>
      </c>
      <c r="S36" s="48"/>
      <c r="T36" s="47"/>
      <c r="U36" s="32" t="s">
        <v>37</v>
      </c>
      <c r="V36" s="32">
        <f t="shared" ref="V36:W42" si="7">IF(D36="",L36,D36)</f>
        <v>0</v>
      </c>
      <c r="W36" s="32">
        <f t="shared" si="7"/>
        <v>0</v>
      </c>
      <c r="X36" s="75">
        <f t="shared" ref="X36:X42" si="8">H36+R36</f>
        <v>0</v>
      </c>
    </row>
    <row r="37" spans="1:24" ht="15" customHeight="1">
      <c r="A37" s="44"/>
      <c r="B37" s="106"/>
      <c r="C37" s="107"/>
      <c r="D37" s="108"/>
      <c r="E37" s="108"/>
      <c r="F37" s="109"/>
      <c r="G37" s="111"/>
      <c r="H37" s="71">
        <f t="shared" si="6"/>
        <v>0</v>
      </c>
      <c r="I37" s="72"/>
      <c r="J37" s="106"/>
      <c r="K37" s="107"/>
      <c r="L37" s="108"/>
      <c r="M37" s="108"/>
      <c r="N37" s="109"/>
      <c r="O37" s="73">
        <f t="shared" ref="O37:O42" si="9">IF(N37=0,0,N37/$N$43)</f>
        <v>0</v>
      </c>
      <c r="P37" s="118"/>
      <c r="Q37" s="74">
        <f t="shared" ref="Q37:Q42" si="10">$P$36*O37</f>
        <v>0</v>
      </c>
      <c r="R37" s="71">
        <f t="shared" ref="R37:R42" si="11">N37-Q37</f>
        <v>0</v>
      </c>
      <c r="S37" s="48"/>
      <c r="T37" s="47"/>
      <c r="U37" s="32" t="s">
        <v>37</v>
      </c>
      <c r="V37" s="32">
        <f t="shared" si="7"/>
        <v>0</v>
      </c>
      <c r="W37" s="32">
        <f t="shared" si="7"/>
        <v>0</v>
      </c>
      <c r="X37" s="75">
        <f t="shared" si="8"/>
        <v>0</v>
      </c>
    </row>
    <row r="38" spans="1:24" ht="15" customHeight="1">
      <c r="A38" s="44"/>
      <c r="B38" s="106"/>
      <c r="C38" s="107"/>
      <c r="D38" s="108"/>
      <c r="E38" s="108"/>
      <c r="F38" s="109"/>
      <c r="G38" s="111"/>
      <c r="H38" s="71">
        <f t="shared" si="6"/>
        <v>0</v>
      </c>
      <c r="I38" s="72"/>
      <c r="J38" s="106"/>
      <c r="K38" s="107"/>
      <c r="L38" s="108"/>
      <c r="M38" s="108"/>
      <c r="N38" s="109"/>
      <c r="O38" s="73">
        <f t="shared" si="9"/>
        <v>0</v>
      </c>
      <c r="P38" s="118"/>
      <c r="Q38" s="74">
        <f t="shared" si="10"/>
        <v>0</v>
      </c>
      <c r="R38" s="71">
        <f t="shared" si="11"/>
        <v>0</v>
      </c>
      <c r="S38" s="48"/>
      <c r="T38" s="47"/>
      <c r="U38" s="32" t="s">
        <v>37</v>
      </c>
      <c r="V38" s="32">
        <f t="shared" si="7"/>
        <v>0</v>
      </c>
      <c r="W38" s="32">
        <f t="shared" si="7"/>
        <v>0</v>
      </c>
      <c r="X38" s="75">
        <f t="shared" si="8"/>
        <v>0</v>
      </c>
    </row>
    <row r="39" spans="1:24" ht="15" customHeight="1">
      <c r="A39" s="44"/>
      <c r="B39" s="106"/>
      <c r="C39" s="107"/>
      <c r="D39" s="108"/>
      <c r="E39" s="108"/>
      <c r="F39" s="109"/>
      <c r="G39" s="111"/>
      <c r="H39" s="71">
        <f t="shared" si="6"/>
        <v>0</v>
      </c>
      <c r="I39" s="72"/>
      <c r="J39" s="106"/>
      <c r="K39" s="107"/>
      <c r="L39" s="108"/>
      <c r="M39" s="108"/>
      <c r="N39" s="109"/>
      <c r="O39" s="73">
        <f t="shared" si="9"/>
        <v>0</v>
      </c>
      <c r="P39" s="118"/>
      <c r="Q39" s="74">
        <f t="shared" si="10"/>
        <v>0</v>
      </c>
      <c r="R39" s="71">
        <f t="shared" si="11"/>
        <v>0</v>
      </c>
      <c r="S39" s="48"/>
      <c r="T39" s="47"/>
      <c r="U39" s="32" t="s">
        <v>37</v>
      </c>
      <c r="V39" s="32">
        <f t="shared" si="7"/>
        <v>0</v>
      </c>
      <c r="W39" s="32">
        <f>IF(E39="",M39,E39)</f>
        <v>0</v>
      </c>
      <c r="X39" s="75">
        <f>H39+R39</f>
        <v>0</v>
      </c>
    </row>
    <row r="40" spans="1:24" ht="15" customHeight="1">
      <c r="A40" s="44"/>
      <c r="B40" s="106"/>
      <c r="C40" s="107"/>
      <c r="D40" s="108"/>
      <c r="E40" s="108"/>
      <c r="F40" s="109"/>
      <c r="G40" s="111"/>
      <c r="H40" s="71">
        <f t="shared" si="6"/>
        <v>0</v>
      </c>
      <c r="I40" s="72"/>
      <c r="J40" s="106"/>
      <c r="K40" s="107"/>
      <c r="L40" s="108"/>
      <c r="M40" s="108"/>
      <c r="N40" s="109"/>
      <c r="O40" s="73">
        <f>IF(N40=0,0,N40/$N$43)</f>
        <v>0</v>
      </c>
      <c r="P40" s="118"/>
      <c r="Q40" s="74">
        <f t="shared" si="10"/>
        <v>0</v>
      </c>
      <c r="R40" s="71">
        <f t="shared" si="11"/>
        <v>0</v>
      </c>
      <c r="S40" s="48"/>
      <c r="T40" s="47"/>
      <c r="U40" s="32" t="s">
        <v>37</v>
      </c>
      <c r="V40" s="32">
        <f t="shared" si="7"/>
        <v>0</v>
      </c>
      <c r="W40" s="32">
        <f t="shared" si="7"/>
        <v>0</v>
      </c>
      <c r="X40" s="75">
        <f t="shared" si="8"/>
        <v>0</v>
      </c>
    </row>
    <row r="41" spans="1:24" ht="15" customHeight="1">
      <c r="A41" s="44"/>
      <c r="B41" s="106"/>
      <c r="C41" s="107"/>
      <c r="D41" s="108"/>
      <c r="E41" s="108"/>
      <c r="F41" s="109"/>
      <c r="G41" s="111"/>
      <c r="H41" s="71">
        <f t="shared" si="6"/>
        <v>0</v>
      </c>
      <c r="I41" s="72"/>
      <c r="J41" s="106"/>
      <c r="K41" s="107"/>
      <c r="L41" s="108"/>
      <c r="M41" s="108"/>
      <c r="N41" s="109"/>
      <c r="O41" s="73">
        <f t="shared" si="9"/>
        <v>0</v>
      </c>
      <c r="P41" s="118"/>
      <c r="Q41" s="74">
        <f t="shared" si="10"/>
        <v>0</v>
      </c>
      <c r="R41" s="71">
        <f t="shared" si="11"/>
        <v>0</v>
      </c>
      <c r="S41" s="48"/>
      <c r="T41" s="47"/>
      <c r="U41" s="32" t="s">
        <v>37</v>
      </c>
      <c r="V41" s="32">
        <f t="shared" si="7"/>
        <v>0</v>
      </c>
      <c r="W41" s="32">
        <f t="shared" si="7"/>
        <v>0</v>
      </c>
      <c r="X41" s="75">
        <f t="shared" si="8"/>
        <v>0</v>
      </c>
    </row>
    <row r="42" spans="1:24" ht="15" customHeight="1">
      <c r="A42" s="44"/>
      <c r="B42" s="106"/>
      <c r="C42" s="107"/>
      <c r="D42" s="108"/>
      <c r="E42" s="108"/>
      <c r="F42" s="109"/>
      <c r="G42" s="111"/>
      <c r="H42" s="71">
        <f t="shared" ref="H42" si="12">F42-G42</f>
        <v>0</v>
      </c>
      <c r="I42" s="72"/>
      <c r="J42" s="106"/>
      <c r="K42" s="107"/>
      <c r="L42" s="108"/>
      <c r="M42" s="108"/>
      <c r="N42" s="109"/>
      <c r="O42" s="73">
        <f t="shared" si="9"/>
        <v>0</v>
      </c>
      <c r="P42" s="118"/>
      <c r="Q42" s="74">
        <f t="shared" si="10"/>
        <v>0</v>
      </c>
      <c r="R42" s="71">
        <f t="shared" si="11"/>
        <v>0</v>
      </c>
      <c r="S42" s="48"/>
      <c r="T42" s="47"/>
      <c r="U42" s="32" t="s">
        <v>37</v>
      </c>
      <c r="V42" s="32">
        <f t="shared" si="7"/>
        <v>0</v>
      </c>
      <c r="W42" s="32">
        <f t="shared" si="7"/>
        <v>0</v>
      </c>
      <c r="X42" s="75">
        <f t="shared" si="8"/>
        <v>0</v>
      </c>
    </row>
    <row r="43" spans="1:24" ht="15" customHeight="1">
      <c r="A43" s="44"/>
      <c r="B43" s="76" t="s">
        <v>27</v>
      </c>
      <c r="C43" s="77"/>
      <c r="D43" s="77"/>
      <c r="E43" s="78"/>
      <c r="F43" s="88">
        <f>SUM(F36:F42)</f>
        <v>0</v>
      </c>
      <c r="G43" s="88">
        <f>SUM(G36:G42)</f>
        <v>0</v>
      </c>
      <c r="H43" s="78">
        <f>SUM(H36:H42)</f>
        <v>0</v>
      </c>
      <c r="I43" s="87"/>
      <c r="J43" s="76" t="s">
        <v>27</v>
      </c>
      <c r="K43" s="77"/>
      <c r="L43" s="77"/>
      <c r="M43" s="78"/>
      <c r="N43" s="79">
        <f>SUM(N36:N42)</f>
        <v>0</v>
      </c>
      <c r="O43" s="77"/>
      <c r="P43" s="79"/>
      <c r="Q43" s="79">
        <f>SUM(Q36:Q42)</f>
        <v>0</v>
      </c>
      <c r="R43" s="78">
        <f>SUM(R36:R42)</f>
        <v>0</v>
      </c>
      <c r="S43" s="48"/>
      <c r="T43" s="47"/>
      <c r="U43" s="32" t="s">
        <v>27</v>
      </c>
      <c r="X43" s="75">
        <f>SUM(X36:X42)</f>
        <v>0</v>
      </c>
    </row>
    <row r="44" spans="1:24" ht="15" customHeight="1">
      <c r="A44" s="55"/>
      <c r="B44" s="18"/>
      <c r="C44" s="80"/>
      <c r="D44" s="80"/>
      <c r="E44" s="81"/>
      <c r="F44" s="82"/>
      <c r="G44" s="82"/>
      <c r="H44" s="82"/>
      <c r="I44" s="89"/>
      <c r="J44" s="18"/>
      <c r="K44" s="80"/>
      <c r="L44" s="80"/>
      <c r="M44" s="81"/>
      <c r="N44" s="82"/>
      <c r="O44" s="80"/>
      <c r="P44" s="82"/>
      <c r="Q44" s="18"/>
      <c r="R44" s="82"/>
      <c r="S44" s="60"/>
      <c r="T44" s="47"/>
    </row>
    <row r="45" spans="1:24" ht="15" customHeight="1">
      <c r="A45" s="62"/>
      <c r="B45" s="39"/>
      <c r="C45" s="63"/>
      <c r="D45" s="63"/>
      <c r="E45" s="84"/>
      <c r="F45" s="85"/>
      <c r="G45" s="85"/>
      <c r="H45" s="86"/>
      <c r="I45" s="39"/>
      <c r="J45" s="39"/>
      <c r="K45" s="63"/>
      <c r="L45" s="63"/>
      <c r="M45" s="84"/>
      <c r="N45" s="85"/>
      <c r="O45" s="63"/>
      <c r="P45" s="85"/>
      <c r="Q45" s="39"/>
      <c r="R45" s="85"/>
      <c r="S45" s="43"/>
      <c r="T45" s="47"/>
    </row>
    <row r="46" spans="1:24" ht="15" customHeight="1">
      <c r="A46" s="44"/>
      <c r="B46" s="64" t="s">
        <v>72</v>
      </c>
      <c r="C46" s="65"/>
      <c r="D46" s="66" t="s">
        <v>33</v>
      </c>
      <c r="E46" s="66"/>
      <c r="F46" s="105"/>
      <c r="G46" s="65"/>
      <c r="H46" s="17"/>
      <c r="I46" s="87"/>
      <c r="J46" s="65"/>
      <c r="K46" s="65"/>
      <c r="L46" s="65"/>
      <c r="M46" s="65"/>
      <c r="N46" s="65"/>
      <c r="O46" s="65"/>
      <c r="P46" s="65"/>
      <c r="Q46" s="17"/>
      <c r="R46" s="17"/>
      <c r="S46" s="70"/>
      <c r="T46" s="17"/>
    </row>
    <row r="47" spans="1:24" ht="15" customHeight="1">
      <c r="A47" s="44"/>
      <c r="B47" s="67" t="s">
        <v>35</v>
      </c>
      <c r="C47" s="65"/>
      <c r="D47" s="66"/>
      <c r="E47" s="66"/>
      <c r="F47" s="66"/>
      <c r="G47" s="65"/>
      <c r="H47" s="17"/>
      <c r="I47" s="17"/>
      <c r="J47" s="67" t="s">
        <v>36</v>
      </c>
      <c r="K47" s="65"/>
      <c r="L47" s="65"/>
      <c r="M47" s="65"/>
      <c r="N47" s="65"/>
      <c r="O47" s="65"/>
      <c r="P47" s="65"/>
      <c r="Q47" s="17"/>
      <c r="R47" s="17"/>
      <c r="S47" s="48"/>
      <c r="T47" s="47"/>
      <c r="U47" s="34"/>
      <c r="V47" s="34"/>
      <c r="W47" s="34"/>
      <c r="X47" s="34"/>
    </row>
    <row r="48" spans="1:24" ht="15" customHeight="1">
      <c r="A48" s="44"/>
      <c r="B48" s="113" t="s">
        <v>79</v>
      </c>
      <c r="C48" s="113" t="s">
        <v>29</v>
      </c>
      <c r="D48" s="113" t="s">
        <v>30</v>
      </c>
      <c r="E48" s="113" t="s">
        <v>31</v>
      </c>
      <c r="F48" s="113" t="s">
        <v>26</v>
      </c>
      <c r="G48" s="113" t="s">
        <v>53</v>
      </c>
      <c r="H48" s="114" t="s">
        <v>55</v>
      </c>
      <c r="I48" s="68"/>
      <c r="J48" s="113" t="s">
        <v>79</v>
      </c>
      <c r="K48" s="113" t="s">
        <v>29</v>
      </c>
      <c r="L48" s="113" t="s">
        <v>30</v>
      </c>
      <c r="M48" s="113" t="s">
        <v>31</v>
      </c>
      <c r="N48" s="119" t="s">
        <v>26</v>
      </c>
      <c r="O48" s="69"/>
      <c r="P48" s="113" t="s">
        <v>53</v>
      </c>
      <c r="Q48" s="113" t="s">
        <v>69</v>
      </c>
      <c r="R48" s="114" t="s">
        <v>54</v>
      </c>
      <c r="S48" s="70"/>
      <c r="T48" s="17"/>
    </row>
    <row r="49" spans="1:24" ht="15" customHeight="1">
      <c r="A49" s="44"/>
      <c r="B49" s="117"/>
      <c r="C49" s="113"/>
      <c r="D49" s="113"/>
      <c r="E49" s="113"/>
      <c r="F49" s="113"/>
      <c r="G49" s="113"/>
      <c r="H49" s="115"/>
      <c r="I49" s="68"/>
      <c r="J49" s="117"/>
      <c r="K49" s="113"/>
      <c r="L49" s="113"/>
      <c r="M49" s="113"/>
      <c r="N49" s="113"/>
      <c r="O49" s="113" t="s">
        <v>51</v>
      </c>
      <c r="P49" s="113"/>
      <c r="Q49" s="113"/>
      <c r="R49" s="115"/>
      <c r="S49" s="70"/>
      <c r="T49" s="17"/>
    </row>
    <row r="50" spans="1:24" ht="15" customHeight="1">
      <c r="A50" s="44"/>
      <c r="B50" s="117"/>
      <c r="C50" s="113"/>
      <c r="D50" s="113"/>
      <c r="E50" s="113"/>
      <c r="F50" s="113"/>
      <c r="G50" s="113"/>
      <c r="H50" s="115"/>
      <c r="I50" s="68"/>
      <c r="J50" s="117"/>
      <c r="K50" s="113"/>
      <c r="L50" s="113"/>
      <c r="M50" s="113"/>
      <c r="N50" s="113"/>
      <c r="O50" s="113"/>
      <c r="P50" s="113"/>
      <c r="Q50" s="113"/>
      <c r="R50" s="115"/>
      <c r="S50" s="70"/>
      <c r="T50" s="17"/>
    </row>
    <row r="51" spans="1:24" ht="15" customHeight="1">
      <c r="A51" s="44"/>
      <c r="B51" s="117"/>
      <c r="C51" s="117"/>
      <c r="D51" s="117"/>
      <c r="E51" s="117"/>
      <c r="F51" s="113"/>
      <c r="G51" s="113"/>
      <c r="H51" s="116"/>
      <c r="I51" s="68"/>
      <c r="J51" s="117"/>
      <c r="K51" s="117"/>
      <c r="L51" s="117"/>
      <c r="M51" s="117"/>
      <c r="N51" s="113"/>
      <c r="O51" s="113"/>
      <c r="P51" s="113"/>
      <c r="Q51" s="113"/>
      <c r="R51" s="116"/>
      <c r="S51" s="70"/>
      <c r="T51" s="17"/>
    </row>
    <row r="52" spans="1:24" ht="15" customHeight="1">
      <c r="A52" s="44"/>
      <c r="B52" s="106"/>
      <c r="C52" s="107"/>
      <c r="D52" s="108"/>
      <c r="E52" s="108"/>
      <c r="F52" s="109"/>
      <c r="G52" s="111"/>
      <c r="H52" s="71">
        <f t="shared" ref="H52:H58" si="13">F52-G52</f>
        <v>0</v>
      </c>
      <c r="I52" s="72"/>
      <c r="J52" s="106"/>
      <c r="K52" s="107"/>
      <c r="L52" s="108"/>
      <c r="M52" s="108"/>
      <c r="N52" s="109"/>
      <c r="O52" s="73">
        <f>IF(N52=0,0,N52/$N$59)</f>
        <v>0</v>
      </c>
      <c r="P52" s="118">
        <f>IF(F46="無",0,SUMIFS(F96:F115,C96:C115,"工事監理"))</f>
        <v>0</v>
      </c>
      <c r="Q52" s="74">
        <f>$P$52*O52</f>
        <v>0</v>
      </c>
      <c r="R52" s="71">
        <f>N52-Q52</f>
        <v>0</v>
      </c>
      <c r="S52" s="48"/>
      <c r="T52" s="47"/>
      <c r="V52" s="32">
        <f t="shared" ref="V52:V58" si="14">IF(D52="",L52,D52)</f>
        <v>0</v>
      </c>
      <c r="W52" s="32">
        <f t="shared" ref="W52:W58" si="15">IF(E52="",M52,E52)</f>
        <v>0</v>
      </c>
      <c r="X52" s="75">
        <f t="shared" ref="X52:X58" si="16">H52+R52</f>
        <v>0</v>
      </c>
    </row>
    <row r="53" spans="1:24" ht="15" customHeight="1">
      <c r="A53" s="44"/>
      <c r="B53" s="106"/>
      <c r="C53" s="107"/>
      <c r="D53" s="108"/>
      <c r="E53" s="108"/>
      <c r="F53" s="109"/>
      <c r="G53" s="111"/>
      <c r="H53" s="71">
        <f t="shared" si="13"/>
        <v>0</v>
      </c>
      <c r="I53" s="72"/>
      <c r="J53" s="106"/>
      <c r="K53" s="107"/>
      <c r="L53" s="108"/>
      <c r="M53" s="108"/>
      <c r="N53" s="109"/>
      <c r="O53" s="73">
        <f t="shared" ref="O53:O57" si="17">IF(N53=0,0,N53/$N$59)</f>
        <v>0</v>
      </c>
      <c r="P53" s="118"/>
      <c r="Q53" s="74">
        <f t="shared" ref="Q53:Q58" si="18">$P$52*O53</f>
        <v>0</v>
      </c>
      <c r="R53" s="71">
        <f t="shared" ref="R53:R58" si="19">N53-Q53</f>
        <v>0</v>
      </c>
      <c r="S53" s="48"/>
      <c r="T53" s="47"/>
      <c r="V53" s="32">
        <f t="shared" si="14"/>
        <v>0</v>
      </c>
      <c r="W53" s="32">
        <f t="shared" si="15"/>
        <v>0</v>
      </c>
      <c r="X53" s="75">
        <f t="shared" si="16"/>
        <v>0</v>
      </c>
    </row>
    <row r="54" spans="1:24" ht="15" customHeight="1">
      <c r="A54" s="44"/>
      <c r="B54" s="106"/>
      <c r="C54" s="107"/>
      <c r="D54" s="108"/>
      <c r="E54" s="108"/>
      <c r="F54" s="109"/>
      <c r="G54" s="111"/>
      <c r="H54" s="71">
        <f t="shared" si="13"/>
        <v>0</v>
      </c>
      <c r="I54" s="72"/>
      <c r="J54" s="106"/>
      <c r="K54" s="107"/>
      <c r="L54" s="108"/>
      <c r="M54" s="108"/>
      <c r="N54" s="109"/>
      <c r="O54" s="73">
        <f>IF(N54=0,0,N54/$N$59)</f>
        <v>0</v>
      </c>
      <c r="P54" s="118"/>
      <c r="Q54" s="74">
        <f t="shared" si="18"/>
        <v>0</v>
      </c>
      <c r="R54" s="71">
        <f t="shared" si="19"/>
        <v>0</v>
      </c>
      <c r="S54" s="48"/>
      <c r="T54" s="47"/>
      <c r="V54" s="32">
        <f t="shared" si="14"/>
        <v>0</v>
      </c>
      <c r="W54" s="32">
        <f t="shared" si="15"/>
        <v>0</v>
      </c>
      <c r="X54" s="75">
        <f t="shared" si="16"/>
        <v>0</v>
      </c>
    </row>
    <row r="55" spans="1:24" ht="15" customHeight="1">
      <c r="A55" s="44"/>
      <c r="B55" s="106"/>
      <c r="C55" s="107"/>
      <c r="D55" s="108"/>
      <c r="E55" s="108"/>
      <c r="F55" s="109"/>
      <c r="G55" s="111"/>
      <c r="H55" s="71">
        <f t="shared" si="13"/>
        <v>0</v>
      </c>
      <c r="I55" s="72"/>
      <c r="J55" s="106"/>
      <c r="K55" s="107"/>
      <c r="L55" s="108"/>
      <c r="M55" s="108"/>
      <c r="N55" s="109"/>
      <c r="O55" s="73">
        <f t="shared" si="17"/>
        <v>0</v>
      </c>
      <c r="P55" s="118"/>
      <c r="Q55" s="74">
        <f t="shared" si="18"/>
        <v>0</v>
      </c>
      <c r="R55" s="71">
        <f t="shared" si="19"/>
        <v>0</v>
      </c>
      <c r="S55" s="48"/>
      <c r="T55" s="47"/>
      <c r="V55" s="32">
        <f t="shared" si="14"/>
        <v>0</v>
      </c>
      <c r="W55" s="32">
        <f t="shared" si="15"/>
        <v>0</v>
      </c>
      <c r="X55" s="75">
        <f t="shared" si="16"/>
        <v>0</v>
      </c>
    </row>
    <row r="56" spans="1:24" ht="15" customHeight="1">
      <c r="A56" s="44"/>
      <c r="B56" s="106"/>
      <c r="C56" s="107"/>
      <c r="D56" s="108"/>
      <c r="E56" s="108"/>
      <c r="F56" s="109"/>
      <c r="G56" s="111"/>
      <c r="H56" s="71">
        <f t="shared" si="13"/>
        <v>0</v>
      </c>
      <c r="I56" s="72"/>
      <c r="J56" s="106"/>
      <c r="K56" s="107"/>
      <c r="L56" s="108"/>
      <c r="M56" s="108"/>
      <c r="N56" s="109"/>
      <c r="O56" s="73">
        <f t="shared" si="17"/>
        <v>0</v>
      </c>
      <c r="P56" s="118"/>
      <c r="Q56" s="74">
        <f t="shared" si="18"/>
        <v>0</v>
      </c>
      <c r="R56" s="71">
        <f t="shared" si="19"/>
        <v>0</v>
      </c>
      <c r="S56" s="48"/>
      <c r="T56" s="47"/>
      <c r="V56" s="32">
        <f t="shared" si="14"/>
        <v>0</v>
      </c>
      <c r="W56" s="32">
        <f t="shared" si="15"/>
        <v>0</v>
      </c>
      <c r="X56" s="75">
        <f t="shared" si="16"/>
        <v>0</v>
      </c>
    </row>
    <row r="57" spans="1:24" ht="15" customHeight="1">
      <c r="A57" s="44"/>
      <c r="B57" s="106"/>
      <c r="C57" s="107"/>
      <c r="D57" s="108"/>
      <c r="E57" s="108"/>
      <c r="F57" s="109"/>
      <c r="G57" s="111"/>
      <c r="H57" s="71">
        <f t="shared" si="13"/>
        <v>0</v>
      </c>
      <c r="I57" s="72"/>
      <c r="J57" s="106"/>
      <c r="K57" s="107"/>
      <c r="L57" s="108"/>
      <c r="M57" s="108"/>
      <c r="N57" s="109"/>
      <c r="O57" s="73">
        <f t="shared" si="17"/>
        <v>0</v>
      </c>
      <c r="P57" s="118"/>
      <c r="Q57" s="74">
        <f t="shared" si="18"/>
        <v>0</v>
      </c>
      <c r="R57" s="71">
        <f t="shared" si="19"/>
        <v>0</v>
      </c>
      <c r="S57" s="48"/>
      <c r="T57" s="47"/>
      <c r="V57" s="32">
        <f t="shared" si="14"/>
        <v>0</v>
      </c>
      <c r="W57" s="32">
        <f t="shared" si="15"/>
        <v>0</v>
      </c>
      <c r="X57" s="75">
        <f t="shared" si="16"/>
        <v>0</v>
      </c>
    </row>
    <row r="58" spans="1:24" ht="15" customHeight="1">
      <c r="A58" s="44"/>
      <c r="B58" s="106"/>
      <c r="C58" s="107"/>
      <c r="D58" s="108"/>
      <c r="E58" s="108"/>
      <c r="F58" s="109"/>
      <c r="G58" s="111"/>
      <c r="H58" s="71">
        <f t="shared" si="13"/>
        <v>0</v>
      </c>
      <c r="I58" s="72"/>
      <c r="J58" s="106"/>
      <c r="K58" s="107"/>
      <c r="L58" s="108"/>
      <c r="M58" s="108"/>
      <c r="N58" s="109"/>
      <c r="O58" s="73">
        <f>IF(N58=0,0,N58/$N$59)</f>
        <v>0</v>
      </c>
      <c r="P58" s="118"/>
      <c r="Q58" s="74">
        <f t="shared" si="18"/>
        <v>0</v>
      </c>
      <c r="R58" s="71">
        <f t="shared" si="19"/>
        <v>0</v>
      </c>
      <c r="S58" s="48"/>
      <c r="T58" s="47"/>
      <c r="V58" s="32">
        <f t="shared" si="14"/>
        <v>0</v>
      </c>
      <c r="W58" s="32">
        <f t="shared" si="15"/>
        <v>0</v>
      </c>
      <c r="X58" s="75">
        <f t="shared" si="16"/>
        <v>0</v>
      </c>
    </row>
    <row r="59" spans="1:24" ht="15" customHeight="1">
      <c r="A59" s="44"/>
      <c r="B59" s="76" t="s">
        <v>27</v>
      </c>
      <c r="C59" s="77"/>
      <c r="D59" s="77"/>
      <c r="E59" s="78"/>
      <c r="F59" s="88">
        <f>SUM(F52:F58)</f>
        <v>0</v>
      </c>
      <c r="G59" s="88">
        <f>SUM(G52:G58)</f>
        <v>0</v>
      </c>
      <c r="H59" s="78">
        <f>SUM(H52:H58)</f>
        <v>0</v>
      </c>
      <c r="I59" s="87"/>
      <c r="J59" s="76" t="s">
        <v>27</v>
      </c>
      <c r="K59" s="77"/>
      <c r="L59" s="77"/>
      <c r="M59" s="78"/>
      <c r="N59" s="79">
        <f>SUM(N52:N58)</f>
        <v>0</v>
      </c>
      <c r="O59" s="77"/>
      <c r="P59" s="79"/>
      <c r="Q59" s="79">
        <f>SUM(Q52:Q58)</f>
        <v>0</v>
      </c>
      <c r="R59" s="78">
        <f>SUM(R52:R58)</f>
        <v>0</v>
      </c>
      <c r="S59" s="48"/>
      <c r="T59" s="47"/>
      <c r="U59" s="32" t="s">
        <v>27</v>
      </c>
      <c r="X59" s="75">
        <f>SUM(X52:X58)</f>
        <v>0</v>
      </c>
    </row>
    <row r="60" spans="1:24" ht="15" customHeight="1">
      <c r="A60" s="55"/>
      <c r="B60" s="18"/>
      <c r="C60" s="80"/>
      <c r="D60" s="80"/>
      <c r="E60" s="81"/>
      <c r="F60" s="82"/>
      <c r="G60" s="82"/>
      <c r="H60" s="82"/>
      <c r="I60" s="89"/>
      <c r="J60" s="18"/>
      <c r="K60" s="80"/>
      <c r="L60" s="80"/>
      <c r="M60" s="81"/>
      <c r="N60" s="82"/>
      <c r="O60" s="80"/>
      <c r="P60" s="82"/>
      <c r="Q60" s="18"/>
      <c r="R60" s="82"/>
      <c r="S60" s="60"/>
      <c r="T60" s="47"/>
    </row>
    <row r="61" spans="1:24" ht="15" customHeight="1">
      <c r="A61" s="62"/>
      <c r="B61" s="39"/>
      <c r="C61" s="63"/>
      <c r="D61" s="63"/>
      <c r="E61" s="84"/>
      <c r="F61" s="85"/>
      <c r="G61" s="85"/>
      <c r="H61" s="85"/>
      <c r="I61" s="90"/>
      <c r="J61" s="39"/>
      <c r="K61" s="63"/>
      <c r="L61" s="63"/>
      <c r="M61" s="84"/>
      <c r="N61" s="85"/>
      <c r="O61" s="63"/>
      <c r="P61" s="85"/>
      <c r="Q61" s="39"/>
      <c r="R61" s="85"/>
      <c r="S61" s="43"/>
      <c r="T61" s="47"/>
    </row>
    <row r="62" spans="1:24" ht="15" customHeight="1">
      <c r="A62" s="44"/>
      <c r="B62" s="64" t="s">
        <v>49</v>
      </c>
      <c r="C62" s="65"/>
      <c r="D62" s="66" t="s">
        <v>33</v>
      </c>
      <c r="E62" s="66"/>
      <c r="F62" s="105"/>
      <c r="G62" s="65"/>
      <c r="H62" s="17"/>
      <c r="I62" s="87"/>
      <c r="J62" s="65"/>
      <c r="K62" s="65"/>
      <c r="L62" s="65"/>
      <c r="M62" s="65"/>
      <c r="N62" s="65"/>
      <c r="O62" s="65"/>
      <c r="P62" s="65"/>
      <c r="Q62" s="17"/>
      <c r="R62" s="17"/>
      <c r="S62" s="48"/>
      <c r="T62" s="47"/>
    </row>
    <row r="63" spans="1:24" ht="15" customHeight="1">
      <c r="A63" s="44"/>
      <c r="B63" s="67" t="s">
        <v>35</v>
      </c>
      <c r="C63" s="65"/>
      <c r="D63" s="66"/>
      <c r="E63" s="66"/>
      <c r="F63" s="66"/>
      <c r="G63" s="65"/>
      <c r="H63" s="17"/>
      <c r="I63" s="17"/>
      <c r="J63" s="67" t="s">
        <v>36</v>
      </c>
      <c r="K63" s="65"/>
      <c r="L63" s="65"/>
      <c r="M63" s="65"/>
      <c r="N63" s="65"/>
      <c r="O63" s="65"/>
      <c r="P63" s="65"/>
      <c r="Q63" s="17"/>
      <c r="R63" s="17"/>
      <c r="S63" s="48"/>
      <c r="T63" s="47"/>
      <c r="U63" s="34"/>
      <c r="V63" s="34"/>
      <c r="W63" s="34"/>
      <c r="X63" s="34"/>
    </row>
    <row r="64" spans="1:24" ht="15" customHeight="1">
      <c r="A64" s="44"/>
      <c r="B64" s="113" t="s">
        <v>79</v>
      </c>
      <c r="C64" s="113" t="s">
        <v>29</v>
      </c>
      <c r="D64" s="113" t="s">
        <v>30</v>
      </c>
      <c r="E64" s="113" t="s">
        <v>31</v>
      </c>
      <c r="F64" s="113" t="s">
        <v>26</v>
      </c>
      <c r="G64" s="113" t="s">
        <v>53</v>
      </c>
      <c r="H64" s="114" t="s">
        <v>55</v>
      </c>
      <c r="I64" s="68"/>
      <c r="J64" s="113" t="s">
        <v>79</v>
      </c>
      <c r="K64" s="113" t="s">
        <v>29</v>
      </c>
      <c r="L64" s="113" t="s">
        <v>30</v>
      </c>
      <c r="M64" s="113" t="s">
        <v>31</v>
      </c>
      <c r="N64" s="119" t="s">
        <v>26</v>
      </c>
      <c r="O64" s="69"/>
      <c r="P64" s="113" t="s">
        <v>53</v>
      </c>
      <c r="Q64" s="113" t="s">
        <v>69</v>
      </c>
      <c r="R64" s="114" t="s">
        <v>54</v>
      </c>
      <c r="S64" s="48"/>
      <c r="T64" s="47"/>
    </row>
    <row r="65" spans="1:24" ht="15" customHeight="1">
      <c r="A65" s="44"/>
      <c r="B65" s="117"/>
      <c r="C65" s="113"/>
      <c r="D65" s="113"/>
      <c r="E65" s="113"/>
      <c r="F65" s="113"/>
      <c r="G65" s="113"/>
      <c r="H65" s="115"/>
      <c r="I65" s="68"/>
      <c r="J65" s="117"/>
      <c r="K65" s="113"/>
      <c r="L65" s="113"/>
      <c r="M65" s="113"/>
      <c r="N65" s="113"/>
      <c r="O65" s="113" t="s">
        <v>51</v>
      </c>
      <c r="P65" s="113"/>
      <c r="Q65" s="113"/>
      <c r="R65" s="115"/>
      <c r="S65" s="48"/>
      <c r="T65" s="47"/>
    </row>
    <row r="66" spans="1:24" ht="15" customHeight="1">
      <c r="A66" s="44"/>
      <c r="B66" s="117"/>
      <c r="C66" s="113"/>
      <c r="D66" s="113"/>
      <c r="E66" s="113"/>
      <c r="F66" s="113"/>
      <c r="G66" s="113"/>
      <c r="H66" s="115"/>
      <c r="I66" s="68"/>
      <c r="J66" s="117"/>
      <c r="K66" s="113"/>
      <c r="L66" s="113"/>
      <c r="M66" s="113"/>
      <c r="N66" s="113"/>
      <c r="O66" s="113"/>
      <c r="P66" s="113"/>
      <c r="Q66" s="113"/>
      <c r="R66" s="115"/>
      <c r="S66" s="48"/>
      <c r="T66" s="47"/>
    </row>
    <row r="67" spans="1:24" ht="15" customHeight="1">
      <c r="A67" s="44"/>
      <c r="B67" s="117"/>
      <c r="C67" s="117"/>
      <c r="D67" s="117"/>
      <c r="E67" s="117"/>
      <c r="F67" s="113"/>
      <c r="G67" s="113"/>
      <c r="H67" s="116"/>
      <c r="I67" s="68"/>
      <c r="J67" s="117"/>
      <c r="K67" s="117"/>
      <c r="L67" s="117"/>
      <c r="M67" s="117"/>
      <c r="N67" s="113"/>
      <c r="O67" s="113"/>
      <c r="P67" s="113"/>
      <c r="Q67" s="113"/>
      <c r="R67" s="116"/>
      <c r="S67" s="48"/>
      <c r="T67" s="47"/>
    </row>
    <row r="68" spans="1:24" ht="15" customHeight="1">
      <c r="A68" s="44"/>
      <c r="B68" s="106"/>
      <c r="C68" s="107"/>
      <c r="D68" s="108"/>
      <c r="E68" s="108"/>
      <c r="F68" s="109"/>
      <c r="G68" s="111"/>
      <c r="H68" s="71">
        <f>F68-G68</f>
        <v>0</v>
      </c>
      <c r="I68" s="72"/>
      <c r="J68" s="106"/>
      <c r="K68" s="107"/>
      <c r="L68" s="108"/>
      <c r="M68" s="108"/>
      <c r="N68" s="109"/>
      <c r="O68" s="73">
        <f>IF(N68=0,0,N68/$N$75)</f>
        <v>0</v>
      </c>
      <c r="P68" s="118">
        <f>IF(F62="無",0,SUMIFS(F96:F115,C96:C115,"維持管理")+SUMIFS(F96:F115,C96:C115,"運営")+SUMIFS(F96:F115,C96:C115,"開園準備"))</f>
        <v>0</v>
      </c>
      <c r="Q68" s="74">
        <f>$P$68*O68</f>
        <v>0</v>
      </c>
      <c r="R68" s="71">
        <f t="shared" ref="R68:R74" si="20">N68-Q68</f>
        <v>0</v>
      </c>
      <c r="S68" s="48"/>
      <c r="T68" s="47"/>
      <c r="V68" s="32">
        <f t="shared" ref="V68:W74" si="21">IF(D68="",L68,D68)</f>
        <v>0</v>
      </c>
      <c r="W68" s="32">
        <f t="shared" si="21"/>
        <v>0</v>
      </c>
      <c r="X68" s="75">
        <f t="shared" ref="X68:X74" si="22">H68+R68</f>
        <v>0</v>
      </c>
    </row>
    <row r="69" spans="1:24" ht="15" customHeight="1">
      <c r="A69" s="44"/>
      <c r="B69" s="106"/>
      <c r="C69" s="107"/>
      <c r="D69" s="108"/>
      <c r="E69" s="108"/>
      <c r="F69" s="109"/>
      <c r="G69" s="111"/>
      <c r="H69" s="71">
        <f t="shared" ref="H69:H74" si="23">F69-G69</f>
        <v>0</v>
      </c>
      <c r="I69" s="72"/>
      <c r="J69" s="106"/>
      <c r="K69" s="107"/>
      <c r="L69" s="108"/>
      <c r="M69" s="108"/>
      <c r="N69" s="109"/>
      <c r="O69" s="73">
        <f t="shared" ref="O69" si="24">IF(N69=0,0,N69/$N$75)</f>
        <v>0</v>
      </c>
      <c r="P69" s="118"/>
      <c r="Q69" s="74">
        <f t="shared" ref="Q69:Q74" si="25">$P$68*O69</f>
        <v>0</v>
      </c>
      <c r="R69" s="71">
        <f t="shared" si="20"/>
        <v>0</v>
      </c>
      <c r="S69" s="48"/>
      <c r="T69" s="47"/>
      <c r="V69" s="32">
        <f t="shared" si="21"/>
        <v>0</v>
      </c>
      <c r="W69" s="32">
        <f t="shared" si="21"/>
        <v>0</v>
      </c>
      <c r="X69" s="75">
        <f t="shared" si="22"/>
        <v>0</v>
      </c>
    </row>
    <row r="70" spans="1:24" ht="15" customHeight="1">
      <c r="A70" s="44"/>
      <c r="B70" s="106"/>
      <c r="C70" s="107"/>
      <c r="D70" s="108"/>
      <c r="E70" s="108"/>
      <c r="F70" s="109"/>
      <c r="G70" s="111"/>
      <c r="H70" s="71">
        <f t="shared" si="23"/>
        <v>0</v>
      </c>
      <c r="I70" s="72"/>
      <c r="J70" s="106"/>
      <c r="K70" s="107"/>
      <c r="L70" s="108"/>
      <c r="M70" s="108"/>
      <c r="N70" s="109"/>
      <c r="O70" s="73">
        <f>IF(N70=0,0,N70/$N$75)</f>
        <v>0</v>
      </c>
      <c r="P70" s="118"/>
      <c r="Q70" s="74">
        <f t="shared" si="25"/>
        <v>0</v>
      </c>
      <c r="R70" s="71">
        <f t="shared" si="20"/>
        <v>0</v>
      </c>
      <c r="S70" s="48"/>
      <c r="T70" s="47"/>
      <c r="V70" s="32">
        <f t="shared" si="21"/>
        <v>0</v>
      </c>
      <c r="W70" s="32">
        <f t="shared" si="21"/>
        <v>0</v>
      </c>
      <c r="X70" s="75">
        <f t="shared" si="22"/>
        <v>0</v>
      </c>
    </row>
    <row r="71" spans="1:24" ht="15" customHeight="1">
      <c r="A71" s="44"/>
      <c r="B71" s="106"/>
      <c r="C71" s="107"/>
      <c r="D71" s="108"/>
      <c r="E71" s="108"/>
      <c r="F71" s="109"/>
      <c r="G71" s="111"/>
      <c r="H71" s="71">
        <f t="shared" si="23"/>
        <v>0</v>
      </c>
      <c r="I71" s="72"/>
      <c r="J71" s="106"/>
      <c r="K71" s="107"/>
      <c r="L71" s="108"/>
      <c r="M71" s="108"/>
      <c r="N71" s="109"/>
      <c r="O71" s="73">
        <f>IF(N71=0,0,N71/$N$75)</f>
        <v>0</v>
      </c>
      <c r="P71" s="118"/>
      <c r="Q71" s="74">
        <f t="shared" si="25"/>
        <v>0</v>
      </c>
      <c r="R71" s="71">
        <f t="shared" si="20"/>
        <v>0</v>
      </c>
      <c r="S71" s="48"/>
      <c r="T71" s="47"/>
      <c r="V71" s="32">
        <f t="shared" si="21"/>
        <v>0</v>
      </c>
      <c r="W71" s="32">
        <f t="shared" si="21"/>
        <v>0</v>
      </c>
      <c r="X71" s="75">
        <f t="shared" si="22"/>
        <v>0</v>
      </c>
    </row>
    <row r="72" spans="1:24" ht="15" customHeight="1">
      <c r="A72" s="44"/>
      <c r="B72" s="106"/>
      <c r="C72" s="107"/>
      <c r="D72" s="108"/>
      <c r="E72" s="108"/>
      <c r="F72" s="109"/>
      <c r="G72" s="111"/>
      <c r="H72" s="71">
        <f t="shared" si="23"/>
        <v>0</v>
      </c>
      <c r="I72" s="72"/>
      <c r="J72" s="106"/>
      <c r="K72" s="107"/>
      <c r="L72" s="108"/>
      <c r="M72" s="108"/>
      <c r="N72" s="109"/>
      <c r="O72" s="73">
        <f>IF(N72=0,0,N72/$N$75)</f>
        <v>0</v>
      </c>
      <c r="P72" s="118"/>
      <c r="Q72" s="74">
        <f t="shared" si="25"/>
        <v>0</v>
      </c>
      <c r="R72" s="71">
        <f t="shared" si="20"/>
        <v>0</v>
      </c>
      <c r="S72" s="48"/>
      <c r="T72" s="47"/>
      <c r="V72" s="32">
        <f t="shared" si="21"/>
        <v>0</v>
      </c>
      <c r="W72" s="32">
        <f t="shared" si="21"/>
        <v>0</v>
      </c>
      <c r="X72" s="75">
        <f t="shared" si="22"/>
        <v>0</v>
      </c>
    </row>
    <row r="73" spans="1:24" ht="15" customHeight="1">
      <c r="A73" s="44"/>
      <c r="B73" s="106"/>
      <c r="C73" s="107"/>
      <c r="D73" s="108"/>
      <c r="E73" s="108"/>
      <c r="F73" s="109"/>
      <c r="G73" s="111"/>
      <c r="H73" s="71">
        <f t="shared" si="23"/>
        <v>0</v>
      </c>
      <c r="I73" s="72"/>
      <c r="J73" s="106"/>
      <c r="K73" s="107"/>
      <c r="L73" s="108"/>
      <c r="M73" s="108"/>
      <c r="N73" s="109"/>
      <c r="O73" s="73">
        <f>IF(N73=0,0,N73/$N$75)</f>
        <v>0</v>
      </c>
      <c r="P73" s="118"/>
      <c r="Q73" s="74">
        <f t="shared" si="25"/>
        <v>0</v>
      </c>
      <c r="R73" s="71">
        <f t="shared" si="20"/>
        <v>0</v>
      </c>
      <c r="S73" s="48"/>
      <c r="T73" s="47"/>
      <c r="V73" s="32">
        <f t="shared" si="21"/>
        <v>0</v>
      </c>
      <c r="W73" s="32">
        <f t="shared" si="21"/>
        <v>0</v>
      </c>
      <c r="X73" s="75">
        <f t="shared" si="22"/>
        <v>0</v>
      </c>
    </row>
    <row r="74" spans="1:24" ht="15" customHeight="1">
      <c r="A74" s="44"/>
      <c r="B74" s="106"/>
      <c r="C74" s="107"/>
      <c r="D74" s="108"/>
      <c r="E74" s="108"/>
      <c r="F74" s="109"/>
      <c r="G74" s="111"/>
      <c r="H74" s="71">
        <f t="shared" si="23"/>
        <v>0</v>
      </c>
      <c r="I74" s="72"/>
      <c r="J74" s="106"/>
      <c r="K74" s="107"/>
      <c r="L74" s="108"/>
      <c r="M74" s="108"/>
      <c r="N74" s="109"/>
      <c r="O74" s="73">
        <f>IF(N74=0,0,N74/$N$75)</f>
        <v>0</v>
      </c>
      <c r="P74" s="118"/>
      <c r="Q74" s="74">
        <f t="shared" si="25"/>
        <v>0</v>
      </c>
      <c r="R74" s="71">
        <f t="shared" si="20"/>
        <v>0</v>
      </c>
      <c r="S74" s="48"/>
      <c r="T74" s="47"/>
      <c r="V74" s="32">
        <f t="shared" si="21"/>
        <v>0</v>
      </c>
      <c r="W74" s="32">
        <f t="shared" si="21"/>
        <v>0</v>
      </c>
      <c r="X74" s="75">
        <f t="shared" si="22"/>
        <v>0</v>
      </c>
    </row>
    <row r="75" spans="1:24" ht="15" customHeight="1">
      <c r="A75" s="44"/>
      <c r="B75" s="76" t="s">
        <v>27</v>
      </c>
      <c r="C75" s="77"/>
      <c r="D75" s="77"/>
      <c r="E75" s="78"/>
      <c r="F75" s="88">
        <f>SUM(F68:F74)</f>
        <v>0</v>
      </c>
      <c r="G75" s="91">
        <f>SUM(G68:G74)</f>
        <v>0</v>
      </c>
      <c r="H75" s="78">
        <f>SUM(H68:H74)</f>
        <v>0</v>
      </c>
      <c r="I75" s="17"/>
      <c r="J75" s="76" t="s">
        <v>27</v>
      </c>
      <c r="K75" s="77"/>
      <c r="L75" s="77"/>
      <c r="M75" s="78"/>
      <c r="N75" s="79">
        <f>SUM(N68:N74)</f>
        <v>0</v>
      </c>
      <c r="O75" s="77"/>
      <c r="P75" s="79"/>
      <c r="Q75" s="79">
        <f>SUM(Q68:Q74)</f>
        <v>0</v>
      </c>
      <c r="R75" s="78">
        <f>SUM(R68:R74)</f>
        <v>0</v>
      </c>
      <c r="S75" s="48"/>
      <c r="T75" s="47"/>
      <c r="U75" s="32" t="s">
        <v>27</v>
      </c>
      <c r="X75" s="75">
        <f>SUM(X68:X74)</f>
        <v>0</v>
      </c>
    </row>
    <row r="76" spans="1:24" ht="15" customHeight="1">
      <c r="A76" s="55"/>
      <c r="B76" s="18"/>
      <c r="C76" s="80"/>
      <c r="D76" s="80"/>
      <c r="E76" s="81"/>
      <c r="F76" s="82"/>
      <c r="G76" s="92"/>
      <c r="H76" s="82"/>
      <c r="I76" s="18"/>
      <c r="J76" s="18"/>
      <c r="K76" s="80"/>
      <c r="L76" s="80"/>
      <c r="M76" s="81"/>
      <c r="N76" s="82"/>
      <c r="O76" s="80"/>
      <c r="P76" s="82"/>
      <c r="Q76" s="18"/>
      <c r="R76" s="82"/>
      <c r="S76" s="60"/>
      <c r="T76" s="47"/>
    </row>
    <row r="77" spans="1:24" ht="15" customHeight="1">
      <c r="A77" s="62"/>
      <c r="B77" s="39"/>
      <c r="C77" s="63"/>
      <c r="D77" s="63"/>
      <c r="E77" s="84"/>
      <c r="F77" s="85"/>
      <c r="G77" s="93"/>
      <c r="H77" s="85"/>
      <c r="I77" s="39"/>
      <c r="J77" s="39"/>
      <c r="K77" s="63"/>
      <c r="L77" s="63"/>
      <c r="M77" s="84"/>
      <c r="N77" s="85"/>
      <c r="O77" s="63"/>
      <c r="P77" s="85"/>
      <c r="Q77" s="39"/>
      <c r="R77" s="85"/>
      <c r="S77" s="43"/>
      <c r="T77" s="47"/>
    </row>
    <row r="78" spans="1:24" ht="15" customHeight="1">
      <c r="A78" s="44"/>
      <c r="B78" s="64" t="s">
        <v>34</v>
      </c>
      <c r="C78" s="65"/>
      <c r="D78" s="66" t="s">
        <v>33</v>
      </c>
      <c r="E78" s="66"/>
      <c r="F78" s="105"/>
      <c r="G78" s="94"/>
      <c r="H78" s="17"/>
      <c r="I78" s="87"/>
      <c r="J78" s="65"/>
      <c r="K78" s="65"/>
      <c r="L78" s="65"/>
      <c r="M78" s="65"/>
      <c r="N78" s="65"/>
      <c r="O78" s="65"/>
      <c r="P78" s="65"/>
      <c r="Q78" s="17"/>
      <c r="R78" s="17"/>
      <c r="S78" s="48"/>
      <c r="T78" s="47"/>
    </row>
    <row r="79" spans="1:24" ht="15" customHeight="1">
      <c r="A79" s="44"/>
      <c r="B79" s="67" t="s">
        <v>35</v>
      </c>
      <c r="C79" s="65"/>
      <c r="D79" s="66"/>
      <c r="E79" s="66"/>
      <c r="F79" s="66"/>
      <c r="G79" s="65"/>
      <c r="H79" s="17"/>
      <c r="I79" s="17"/>
      <c r="J79" s="67" t="s">
        <v>36</v>
      </c>
      <c r="K79" s="65"/>
      <c r="L79" s="65"/>
      <c r="M79" s="65"/>
      <c r="N79" s="65"/>
      <c r="O79" s="65"/>
      <c r="P79" s="65"/>
      <c r="Q79" s="17"/>
      <c r="R79" s="17"/>
      <c r="S79" s="48"/>
      <c r="T79" s="47"/>
      <c r="U79" s="34"/>
      <c r="V79" s="34"/>
      <c r="W79" s="34"/>
      <c r="X79" s="34"/>
    </row>
    <row r="80" spans="1:24" ht="15" customHeight="1">
      <c r="A80" s="44"/>
      <c r="B80" s="113" t="s">
        <v>79</v>
      </c>
      <c r="C80" s="113" t="s">
        <v>29</v>
      </c>
      <c r="D80" s="113" t="s">
        <v>30</v>
      </c>
      <c r="E80" s="113" t="s">
        <v>31</v>
      </c>
      <c r="F80" s="113" t="s">
        <v>26</v>
      </c>
      <c r="G80" s="113" t="s">
        <v>53</v>
      </c>
      <c r="H80" s="114" t="s">
        <v>55</v>
      </c>
      <c r="I80" s="68"/>
      <c r="J80" s="113" t="s">
        <v>79</v>
      </c>
      <c r="K80" s="113" t="s">
        <v>29</v>
      </c>
      <c r="L80" s="113" t="s">
        <v>30</v>
      </c>
      <c r="M80" s="113" t="s">
        <v>31</v>
      </c>
      <c r="N80" s="119" t="s">
        <v>26</v>
      </c>
      <c r="O80" s="69"/>
      <c r="P80" s="113" t="s">
        <v>53</v>
      </c>
      <c r="Q80" s="113" t="s">
        <v>69</v>
      </c>
      <c r="R80" s="114" t="s">
        <v>54</v>
      </c>
      <c r="S80" s="48"/>
      <c r="T80" s="47"/>
    </row>
    <row r="81" spans="1:24" ht="15" customHeight="1">
      <c r="A81" s="44"/>
      <c r="B81" s="117"/>
      <c r="C81" s="113"/>
      <c r="D81" s="113"/>
      <c r="E81" s="113"/>
      <c r="F81" s="113"/>
      <c r="G81" s="113"/>
      <c r="H81" s="115"/>
      <c r="I81" s="68"/>
      <c r="J81" s="117"/>
      <c r="K81" s="113"/>
      <c r="L81" s="113"/>
      <c r="M81" s="113"/>
      <c r="N81" s="113"/>
      <c r="O81" s="113" t="s">
        <v>51</v>
      </c>
      <c r="P81" s="113"/>
      <c r="Q81" s="113"/>
      <c r="R81" s="115"/>
      <c r="S81" s="48"/>
      <c r="T81" s="47"/>
    </row>
    <row r="82" spans="1:24" ht="15" customHeight="1">
      <c r="A82" s="44"/>
      <c r="B82" s="117"/>
      <c r="C82" s="113"/>
      <c r="D82" s="113"/>
      <c r="E82" s="113"/>
      <c r="F82" s="113"/>
      <c r="G82" s="113"/>
      <c r="H82" s="115"/>
      <c r="I82" s="68"/>
      <c r="J82" s="117"/>
      <c r="K82" s="113"/>
      <c r="L82" s="113"/>
      <c r="M82" s="113"/>
      <c r="N82" s="113"/>
      <c r="O82" s="113"/>
      <c r="P82" s="113"/>
      <c r="Q82" s="113"/>
      <c r="R82" s="115"/>
      <c r="S82" s="48"/>
      <c r="T82" s="47"/>
    </row>
    <row r="83" spans="1:24" ht="15" customHeight="1">
      <c r="A83" s="44"/>
      <c r="B83" s="117"/>
      <c r="C83" s="117"/>
      <c r="D83" s="117"/>
      <c r="E83" s="117"/>
      <c r="F83" s="113"/>
      <c r="G83" s="113"/>
      <c r="H83" s="116"/>
      <c r="I83" s="68"/>
      <c r="J83" s="117"/>
      <c r="K83" s="117"/>
      <c r="L83" s="117"/>
      <c r="M83" s="117"/>
      <c r="N83" s="113"/>
      <c r="O83" s="113"/>
      <c r="P83" s="113"/>
      <c r="Q83" s="113"/>
      <c r="R83" s="116"/>
      <c r="S83" s="48"/>
      <c r="T83" s="47"/>
    </row>
    <row r="84" spans="1:24" ht="15" customHeight="1">
      <c r="A84" s="44"/>
      <c r="B84" s="106"/>
      <c r="C84" s="107"/>
      <c r="D84" s="108"/>
      <c r="E84" s="108"/>
      <c r="F84" s="109"/>
      <c r="G84" s="111"/>
      <c r="H84" s="71">
        <f>F84-G84</f>
        <v>0</v>
      </c>
      <c r="I84" s="72"/>
      <c r="J84" s="106"/>
      <c r="K84" s="107"/>
      <c r="L84" s="108"/>
      <c r="M84" s="108"/>
      <c r="N84" s="109"/>
      <c r="O84" s="73">
        <f>IF(N84=0,0,N84/$N$91)</f>
        <v>0</v>
      </c>
      <c r="P84" s="118">
        <f>IF(F78="無",0,SUMIFS(F96:F115,C96:C115,"その他"))</f>
        <v>0</v>
      </c>
      <c r="Q84" s="74">
        <f>$P$84*O84</f>
        <v>0</v>
      </c>
      <c r="R84" s="71">
        <f>N84-Q84</f>
        <v>0</v>
      </c>
      <c r="S84" s="48"/>
      <c r="T84" s="47"/>
      <c r="V84" s="32">
        <f t="shared" ref="V84:W90" si="26">IF(D84="",L84,D84)</f>
        <v>0</v>
      </c>
      <c r="W84" s="32">
        <f t="shared" si="26"/>
        <v>0</v>
      </c>
      <c r="X84" s="75">
        <f t="shared" ref="X84:X90" si="27">H84+R84</f>
        <v>0</v>
      </c>
    </row>
    <row r="85" spans="1:24" ht="15" customHeight="1">
      <c r="A85" s="44"/>
      <c r="B85" s="106"/>
      <c r="C85" s="107"/>
      <c r="D85" s="108"/>
      <c r="E85" s="108"/>
      <c r="F85" s="109"/>
      <c r="G85" s="111"/>
      <c r="H85" s="71">
        <f t="shared" ref="H85:H90" si="28">F85-G85</f>
        <v>0</v>
      </c>
      <c r="I85" s="72"/>
      <c r="J85" s="106"/>
      <c r="K85" s="107"/>
      <c r="L85" s="108"/>
      <c r="M85" s="108"/>
      <c r="N85" s="109"/>
      <c r="O85" s="73">
        <f>IF(N85=0,0,N85/$N$91)</f>
        <v>0</v>
      </c>
      <c r="P85" s="118"/>
      <c r="Q85" s="74">
        <f t="shared" ref="Q85:Q90" si="29">$P$84*O85</f>
        <v>0</v>
      </c>
      <c r="R85" s="71">
        <f t="shared" ref="R85:R90" si="30">N85-Q85</f>
        <v>0</v>
      </c>
      <c r="S85" s="48"/>
      <c r="T85" s="47"/>
      <c r="V85" s="32">
        <f t="shared" si="26"/>
        <v>0</v>
      </c>
      <c r="W85" s="32">
        <f t="shared" si="26"/>
        <v>0</v>
      </c>
      <c r="X85" s="75">
        <f t="shared" si="27"/>
        <v>0</v>
      </c>
    </row>
    <row r="86" spans="1:24" ht="15" customHeight="1">
      <c r="A86" s="44"/>
      <c r="B86" s="106"/>
      <c r="C86" s="107"/>
      <c r="D86" s="108"/>
      <c r="E86" s="108"/>
      <c r="F86" s="109"/>
      <c r="G86" s="111"/>
      <c r="H86" s="71">
        <f t="shared" si="28"/>
        <v>0</v>
      </c>
      <c r="I86" s="72"/>
      <c r="J86" s="106"/>
      <c r="K86" s="107"/>
      <c r="L86" s="108"/>
      <c r="M86" s="108"/>
      <c r="N86" s="109"/>
      <c r="O86" s="73">
        <f>IF(N86=0,0,N86/$N$91)</f>
        <v>0</v>
      </c>
      <c r="P86" s="118"/>
      <c r="Q86" s="74">
        <f t="shared" si="29"/>
        <v>0</v>
      </c>
      <c r="R86" s="71">
        <f t="shared" si="30"/>
        <v>0</v>
      </c>
      <c r="S86" s="48"/>
      <c r="T86" s="47"/>
      <c r="V86" s="32">
        <f t="shared" si="26"/>
        <v>0</v>
      </c>
      <c r="W86" s="32">
        <f t="shared" si="26"/>
        <v>0</v>
      </c>
      <c r="X86" s="75">
        <f t="shared" si="27"/>
        <v>0</v>
      </c>
    </row>
    <row r="87" spans="1:24" ht="15" customHeight="1">
      <c r="A87" s="44"/>
      <c r="B87" s="106"/>
      <c r="C87" s="107"/>
      <c r="D87" s="108"/>
      <c r="E87" s="108"/>
      <c r="F87" s="109"/>
      <c r="G87" s="111"/>
      <c r="H87" s="71">
        <f t="shared" si="28"/>
        <v>0</v>
      </c>
      <c r="I87" s="72"/>
      <c r="J87" s="106"/>
      <c r="K87" s="107"/>
      <c r="L87" s="108"/>
      <c r="M87" s="108"/>
      <c r="N87" s="109"/>
      <c r="O87" s="73">
        <f>IF(N87=0,0,N87/$N$91)</f>
        <v>0</v>
      </c>
      <c r="P87" s="118"/>
      <c r="Q87" s="74">
        <f t="shared" si="29"/>
        <v>0</v>
      </c>
      <c r="R87" s="71">
        <f t="shared" si="30"/>
        <v>0</v>
      </c>
      <c r="S87" s="48"/>
      <c r="T87" s="47"/>
      <c r="V87" s="32">
        <f t="shared" si="26"/>
        <v>0</v>
      </c>
      <c r="W87" s="32">
        <f t="shared" si="26"/>
        <v>0</v>
      </c>
      <c r="X87" s="75">
        <f t="shared" si="27"/>
        <v>0</v>
      </c>
    </row>
    <row r="88" spans="1:24" ht="15" customHeight="1">
      <c r="A88" s="44"/>
      <c r="B88" s="106"/>
      <c r="C88" s="107"/>
      <c r="D88" s="108"/>
      <c r="E88" s="108"/>
      <c r="F88" s="109"/>
      <c r="G88" s="111"/>
      <c r="H88" s="71">
        <f t="shared" si="28"/>
        <v>0</v>
      </c>
      <c r="I88" s="72"/>
      <c r="J88" s="106"/>
      <c r="K88" s="107"/>
      <c r="L88" s="108"/>
      <c r="M88" s="108"/>
      <c r="N88" s="109"/>
      <c r="O88" s="73">
        <f>IF(N88=0,0,N88/$N$91)</f>
        <v>0</v>
      </c>
      <c r="P88" s="118"/>
      <c r="Q88" s="74">
        <f t="shared" si="29"/>
        <v>0</v>
      </c>
      <c r="R88" s="71">
        <f t="shared" si="30"/>
        <v>0</v>
      </c>
      <c r="S88" s="48"/>
      <c r="T88" s="47"/>
      <c r="V88" s="32">
        <f t="shared" si="26"/>
        <v>0</v>
      </c>
      <c r="W88" s="32">
        <f t="shared" si="26"/>
        <v>0</v>
      </c>
      <c r="X88" s="75">
        <f t="shared" si="27"/>
        <v>0</v>
      </c>
    </row>
    <row r="89" spans="1:24" ht="15" customHeight="1">
      <c r="A89" s="44"/>
      <c r="B89" s="106"/>
      <c r="C89" s="107"/>
      <c r="D89" s="108"/>
      <c r="E89" s="108"/>
      <c r="F89" s="109"/>
      <c r="G89" s="111"/>
      <c r="H89" s="71">
        <f t="shared" si="28"/>
        <v>0</v>
      </c>
      <c r="I89" s="72"/>
      <c r="J89" s="106"/>
      <c r="K89" s="107"/>
      <c r="L89" s="108"/>
      <c r="M89" s="108"/>
      <c r="N89" s="109"/>
      <c r="O89" s="73">
        <f t="shared" ref="O89" si="31">IF(N89=0,0,N89/$N$91)</f>
        <v>0</v>
      </c>
      <c r="P89" s="118"/>
      <c r="Q89" s="74">
        <f t="shared" si="29"/>
        <v>0</v>
      </c>
      <c r="R89" s="71">
        <f t="shared" si="30"/>
        <v>0</v>
      </c>
      <c r="S89" s="48"/>
      <c r="T89" s="47"/>
      <c r="V89" s="32">
        <f t="shared" si="26"/>
        <v>0</v>
      </c>
      <c r="W89" s="32">
        <f t="shared" si="26"/>
        <v>0</v>
      </c>
      <c r="X89" s="75">
        <f t="shared" si="27"/>
        <v>0</v>
      </c>
    </row>
    <row r="90" spans="1:24" ht="15" customHeight="1">
      <c r="A90" s="44"/>
      <c r="B90" s="106"/>
      <c r="C90" s="107"/>
      <c r="D90" s="108"/>
      <c r="E90" s="108"/>
      <c r="F90" s="109"/>
      <c r="G90" s="111"/>
      <c r="H90" s="71">
        <f t="shared" si="28"/>
        <v>0</v>
      </c>
      <c r="I90" s="72"/>
      <c r="J90" s="106"/>
      <c r="K90" s="107"/>
      <c r="L90" s="108"/>
      <c r="M90" s="108"/>
      <c r="N90" s="109"/>
      <c r="O90" s="73">
        <f>IF(N90=0,0,N90/$N$91)</f>
        <v>0</v>
      </c>
      <c r="P90" s="118"/>
      <c r="Q90" s="74">
        <f t="shared" si="29"/>
        <v>0</v>
      </c>
      <c r="R90" s="71">
        <f t="shared" si="30"/>
        <v>0</v>
      </c>
      <c r="S90" s="48"/>
      <c r="T90" s="47"/>
      <c r="V90" s="32">
        <f t="shared" si="26"/>
        <v>0</v>
      </c>
      <c r="W90" s="32">
        <f t="shared" si="26"/>
        <v>0</v>
      </c>
      <c r="X90" s="75">
        <f t="shared" si="27"/>
        <v>0</v>
      </c>
    </row>
    <row r="91" spans="1:24" ht="15" customHeight="1">
      <c r="A91" s="44"/>
      <c r="B91" s="76" t="s">
        <v>27</v>
      </c>
      <c r="C91" s="77"/>
      <c r="D91" s="77"/>
      <c r="E91" s="78"/>
      <c r="F91" s="88">
        <f>SUM(F84:F90)</f>
        <v>0</v>
      </c>
      <c r="G91" s="88">
        <f>SUM(G84:G90)</f>
        <v>0</v>
      </c>
      <c r="H91" s="78">
        <f>SUM(H84:H90)</f>
        <v>0</v>
      </c>
      <c r="I91" s="17"/>
      <c r="J91" s="76" t="s">
        <v>27</v>
      </c>
      <c r="K91" s="77"/>
      <c r="L91" s="77"/>
      <c r="M91" s="78"/>
      <c r="N91" s="79">
        <f>SUM(N84:N90)</f>
        <v>0</v>
      </c>
      <c r="O91" s="77"/>
      <c r="P91" s="79"/>
      <c r="Q91" s="79">
        <f>SUM(Q84:Q90)</f>
        <v>0</v>
      </c>
      <c r="R91" s="78">
        <f>SUM(R84:R90)</f>
        <v>0</v>
      </c>
      <c r="S91" s="48"/>
      <c r="T91" s="47"/>
      <c r="U91" s="32" t="s">
        <v>27</v>
      </c>
      <c r="X91" s="75">
        <f>SUM(X84:X90)</f>
        <v>0</v>
      </c>
    </row>
    <row r="92" spans="1:24" ht="15" customHeight="1">
      <c r="A92" s="55"/>
      <c r="B92" s="18"/>
      <c r="C92" s="80"/>
      <c r="D92" s="80"/>
      <c r="E92" s="81"/>
      <c r="F92" s="82"/>
      <c r="G92" s="82"/>
      <c r="H92" s="82"/>
      <c r="I92" s="18"/>
      <c r="J92" s="18"/>
      <c r="K92" s="18"/>
      <c r="L92" s="18"/>
      <c r="M92" s="95"/>
      <c r="N92" s="96"/>
      <c r="O92" s="18"/>
      <c r="P92" s="18"/>
      <c r="Q92" s="18"/>
      <c r="R92" s="18"/>
      <c r="S92" s="60"/>
      <c r="T92" s="47"/>
    </row>
    <row r="93" spans="1:24" ht="15" customHeight="1">
      <c r="C93" s="61"/>
      <c r="D93" s="61"/>
      <c r="E93" s="97"/>
      <c r="F93" s="75"/>
      <c r="G93" s="75"/>
      <c r="H93" s="75"/>
      <c r="J93" s="17"/>
      <c r="K93" s="17"/>
      <c r="L93" s="17"/>
      <c r="M93" s="54"/>
      <c r="N93" s="98"/>
      <c r="O93" s="17"/>
      <c r="P93" s="17"/>
      <c r="Q93" s="17"/>
      <c r="R93" s="17"/>
      <c r="S93" s="47"/>
      <c r="T93" s="47"/>
    </row>
    <row r="94" spans="1:24" ht="15" customHeight="1">
      <c r="B94" s="99" t="s">
        <v>23</v>
      </c>
    </row>
    <row r="95" spans="1:24" ht="30" customHeight="1">
      <c r="B95" s="100" t="s">
        <v>80</v>
      </c>
      <c r="C95" s="100" t="s">
        <v>25</v>
      </c>
      <c r="D95" s="19" t="s">
        <v>30</v>
      </c>
      <c r="E95" s="19" t="s">
        <v>31</v>
      </c>
      <c r="F95" s="19" t="s">
        <v>52</v>
      </c>
    </row>
    <row r="96" spans="1:24" ht="15" customHeight="1">
      <c r="B96" s="106"/>
      <c r="C96" s="107"/>
      <c r="D96" s="108"/>
      <c r="E96" s="108"/>
      <c r="F96" s="112"/>
      <c r="U96" s="97"/>
      <c r="X96" s="75"/>
    </row>
    <row r="97" spans="2:24" ht="15" customHeight="1">
      <c r="B97" s="106"/>
      <c r="C97" s="107"/>
      <c r="D97" s="108"/>
      <c r="E97" s="108"/>
      <c r="F97" s="112"/>
      <c r="J97" s="101"/>
      <c r="U97" s="97"/>
      <c r="X97" s="75"/>
    </row>
    <row r="98" spans="2:24" ht="15" customHeight="1">
      <c r="B98" s="106"/>
      <c r="C98" s="107"/>
      <c r="D98" s="108"/>
      <c r="E98" s="108"/>
      <c r="F98" s="112"/>
      <c r="U98" s="97"/>
      <c r="X98" s="75"/>
    </row>
    <row r="99" spans="2:24" ht="15" customHeight="1">
      <c r="B99" s="106"/>
      <c r="C99" s="107"/>
      <c r="D99" s="108"/>
      <c r="E99" s="108"/>
      <c r="F99" s="112"/>
      <c r="U99" s="97"/>
      <c r="X99" s="75"/>
    </row>
    <row r="100" spans="2:24" ht="15" customHeight="1">
      <c r="B100" s="106"/>
      <c r="C100" s="107"/>
      <c r="D100" s="108"/>
      <c r="E100" s="108"/>
      <c r="F100" s="112"/>
      <c r="U100" s="97"/>
      <c r="X100" s="75"/>
    </row>
    <row r="101" spans="2:24" ht="15" customHeight="1">
      <c r="B101" s="106"/>
      <c r="C101" s="107"/>
      <c r="D101" s="108"/>
      <c r="E101" s="108"/>
      <c r="F101" s="112"/>
      <c r="H101" s="47"/>
      <c r="U101" s="97"/>
      <c r="X101" s="75"/>
    </row>
    <row r="102" spans="2:24" ht="15" customHeight="1">
      <c r="B102" s="106"/>
      <c r="C102" s="107"/>
      <c r="D102" s="108"/>
      <c r="E102" s="108"/>
      <c r="F102" s="112"/>
      <c r="H102" s="47"/>
      <c r="U102" s="97"/>
      <c r="X102" s="75"/>
    </row>
    <row r="103" spans="2:24" ht="15" customHeight="1">
      <c r="B103" s="106"/>
      <c r="C103" s="107"/>
      <c r="D103" s="108"/>
      <c r="E103" s="108"/>
      <c r="F103" s="112"/>
      <c r="H103" s="47"/>
      <c r="U103" s="97"/>
      <c r="X103" s="75"/>
    </row>
    <row r="104" spans="2:24" ht="15" customHeight="1">
      <c r="B104" s="106"/>
      <c r="C104" s="107"/>
      <c r="D104" s="108"/>
      <c r="E104" s="108"/>
      <c r="F104" s="112"/>
      <c r="H104" s="47"/>
      <c r="U104" s="97"/>
      <c r="X104" s="75"/>
    </row>
    <row r="105" spans="2:24" ht="15" customHeight="1">
      <c r="B105" s="106"/>
      <c r="C105" s="107"/>
      <c r="D105" s="108"/>
      <c r="E105" s="108"/>
      <c r="F105" s="112"/>
      <c r="H105" s="47"/>
      <c r="U105" s="97"/>
      <c r="X105" s="75"/>
    </row>
    <row r="106" spans="2:24" ht="15" customHeight="1">
      <c r="B106" s="106"/>
      <c r="C106" s="107"/>
      <c r="D106" s="108"/>
      <c r="E106" s="108"/>
      <c r="F106" s="112"/>
      <c r="H106" s="47"/>
      <c r="U106" s="97"/>
      <c r="X106" s="75"/>
    </row>
    <row r="107" spans="2:24" ht="15" customHeight="1">
      <c r="B107" s="106"/>
      <c r="C107" s="107"/>
      <c r="D107" s="108"/>
      <c r="E107" s="108"/>
      <c r="F107" s="112"/>
      <c r="H107" s="47"/>
      <c r="U107" s="97"/>
      <c r="X107" s="75"/>
    </row>
    <row r="108" spans="2:24" ht="15" customHeight="1">
      <c r="B108" s="106"/>
      <c r="C108" s="107"/>
      <c r="D108" s="108"/>
      <c r="E108" s="108"/>
      <c r="F108" s="112"/>
      <c r="H108" s="47"/>
      <c r="U108" s="97"/>
      <c r="X108" s="75"/>
    </row>
    <row r="109" spans="2:24" ht="15" customHeight="1">
      <c r="B109" s="106"/>
      <c r="C109" s="107"/>
      <c r="D109" s="108"/>
      <c r="E109" s="108"/>
      <c r="F109" s="112"/>
      <c r="H109" s="47"/>
      <c r="U109" s="97"/>
      <c r="X109" s="75"/>
    </row>
    <row r="110" spans="2:24" ht="15" customHeight="1">
      <c r="B110" s="106"/>
      <c r="C110" s="107"/>
      <c r="D110" s="108"/>
      <c r="E110" s="108"/>
      <c r="F110" s="112"/>
      <c r="H110" s="47"/>
      <c r="U110" s="97"/>
      <c r="X110" s="75"/>
    </row>
    <row r="111" spans="2:24" ht="15" customHeight="1">
      <c r="B111" s="106"/>
      <c r="C111" s="107"/>
      <c r="D111" s="108"/>
      <c r="E111" s="108"/>
      <c r="F111" s="112"/>
      <c r="H111" s="47"/>
      <c r="U111" s="97"/>
      <c r="X111" s="75"/>
    </row>
    <row r="112" spans="2:24" ht="15" customHeight="1">
      <c r="B112" s="106"/>
      <c r="C112" s="107"/>
      <c r="D112" s="108"/>
      <c r="E112" s="108"/>
      <c r="F112" s="112"/>
      <c r="H112" s="47"/>
      <c r="U112" s="97"/>
      <c r="X112" s="75"/>
    </row>
    <row r="113" spans="2:24" ht="15" customHeight="1">
      <c r="B113" s="106"/>
      <c r="C113" s="107"/>
      <c r="D113" s="108"/>
      <c r="E113" s="108"/>
      <c r="F113" s="112"/>
      <c r="H113" s="47"/>
      <c r="U113" s="97"/>
      <c r="X113" s="75"/>
    </row>
    <row r="114" spans="2:24" ht="15" customHeight="1">
      <c r="B114" s="106"/>
      <c r="C114" s="107"/>
      <c r="D114" s="108"/>
      <c r="E114" s="108"/>
      <c r="F114" s="112"/>
      <c r="H114" s="47"/>
      <c r="U114" s="97"/>
      <c r="X114" s="75"/>
    </row>
    <row r="115" spans="2:24" ht="15" customHeight="1">
      <c r="B115" s="106"/>
      <c r="C115" s="107"/>
      <c r="D115" s="108"/>
      <c r="E115" s="108"/>
      <c r="F115" s="112"/>
      <c r="U115" s="97"/>
      <c r="X115" s="75"/>
    </row>
    <row r="116" spans="2:24" ht="15" customHeight="1">
      <c r="B116" s="76" t="s">
        <v>27</v>
      </c>
      <c r="C116" s="76"/>
      <c r="D116" s="76"/>
      <c r="E116" s="102"/>
      <c r="F116" s="16">
        <f>SUM(F96:F115)</f>
        <v>0</v>
      </c>
      <c r="U116" s="32" t="s">
        <v>27</v>
      </c>
      <c r="X116" s="75">
        <f>F116</f>
        <v>0</v>
      </c>
    </row>
    <row r="118" spans="2:24" ht="15" customHeight="1">
      <c r="U118" s="32" t="s">
        <v>44</v>
      </c>
      <c r="X118" s="97">
        <f>SUMIFS(X20:X117,U20:U117,"計")</f>
        <v>0</v>
      </c>
    </row>
    <row r="119" spans="2:24" ht="15" customHeight="1">
      <c r="X119" s="75"/>
    </row>
  </sheetData>
  <sheetProtection algorithmName="SHA-512" hashValue="OuTESmQJvIaNu1OFy2yDcwJkK7V1Zjir/TAQzkjWFcpI9pEZe+rQYl0hocR0AscdVxEUtDXTEziwAB7vSn18VA==" saltValue="hgUQiiTzl1YvGJLRFAIgTg==" spinCount="100000" sheet="1" formatColumns="0"/>
  <mergeCells count="85">
    <mergeCell ref="F48:F51"/>
    <mergeCell ref="R48:R51"/>
    <mergeCell ref="O49:O51"/>
    <mergeCell ref="P52:P58"/>
    <mergeCell ref="G48:G51"/>
    <mergeCell ref="H48:H51"/>
    <mergeCell ref="J48:J51"/>
    <mergeCell ref="K48:K51"/>
    <mergeCell ref="L48:L51"/>
    <mergeCell ref="M48:M51"/>
    <mergeCell ref="N48:N51"/>
    <mergeCell ref="P48:P51"/>
    <mergeCell ref="Q48:Q51"/>
    <mergeCell ref="Q80:Q83"/>
    <mergeCell ref="R80:R83"/>
    <mergeCell ref="O81:O83"/>
    <mergeCell ref="P84:P90"/>
    <mergeCell ref="Q64:Q67"/>
    <mergeCell ref="R64:R67"/>
    <mergeCell ref="O65:O67"/>
    <mergeCell ref="P68:P74"/>
    <mergeCell ref="P80:P83"/>
    <mergeCell ref="P64:P67"/>
    <mergeCell ref="J80:J83"/>
    <mergeCell ref="K80:K83"/>
    <mergeCell ref="L80:L83"/>
    <mergeCell ref="M80:M83"/>
    <mergeCell ref="N80:N83"/>
    <mergeCell ref="J64:J67"/>
    <mergeCell ref="K64:K67"/>
    <mergeCell ref="L64:L67"/>
    <mergeCell ref="M64:M67"/>
    <mergeCell ref="N64:N67"/>
    <mergeCell ref="R32:R35"/>
    <mergeCell ref="O33:O35"/>
    <mergeCell ref="P36:P42"/>
    <mergeCell ref="J32:J35"/>
    <mergeCell ref="K32:K35"/>
    <mergeCell ref="L32:L35"/>
    <mergeCell ref="M32:M35"/>
    <mergeCell ref="N32:N35"/>
    <mergeCell ref="P20:P26"/>
    <mergeCell ref="P32:P35"/>
    <mergeCell ref="Q32:Q35"/>
    <mergeCell ref="M16:M19"/>
    <mergeCell ref="N16:N19"/>
    <mergeCell ref="P16:P19"/>
    <mergeCell ref="Q16:Q19"/>
    <mergeCell ref="R16:R19"/>
    <mergeCell ref="O17:O19"/>
    <mergeCell ref="J16:J19"/>
    <mergeCell ref="K16:K19"/>
    <mergeCell ref="L16:L19"/>
    <mergeCell ref="G80:G83"/>
    <mergeCell ref="H80:H83"/>
    <mergeCell ref="G64:G67"/>
    <mergeCell ref="H64:H67"/>
    <mergeCell ref="B80:B83"/>
    <mergeCell ref="C80:C83"/>
    <mergeCell ref="D80:D83"/>
    <mergeCell ref="E80:E83"/>
    <mergeCell ref="F80:F83"/>
    <mergeCell ref="H32:H35"/>
    <mergeCell ref="B64:B67"/>
    <mergeCell ref="C64:C67"/>
    <mergeCell ref="D64:D67"/>
    <mergeCell ref="E64:E67"/>
    <mergeCell ref="F64:F67"/>
    <mergeCell ref="B32:B35"/>
    <mergeCell ref="C32:C35"/>
    <mergeCell ref="D32:D35"/>
    <mergeCell ref="E32:E35"/>
    <mergeCell ref="F32:F35"/>
    <mergeCell ref="G32:G35"/>
    <mergeCell ref="B48:B51"/>
    <mergeCell ref="C48:C51"/>
    <mergeCell ref="D48:D51"/>
    <mergeCell ref="E48:E51"/>
    <mergeCell ref="G16:G19"/>
    <mergeCell ref="H16:H19"/>
    <mergeCell ref="B16:B19"/>
    <mergeCell ref="C16:C19"/>
    <mergeCell ref="D16:D19"/>
    <mergeCell ref="E16:E19"/>
    <mergeCell ref="F16:F19"/>
  </mergeCells>
  <phoneticPr fontId="1"/>
  <conditionalFormatting sqref="B63:H75">
    <cfRule type="expression" dxfId="99" priority="237">
      <formula>$F$62="有"</formula>
    </cfRule>
  </conditionalFormatting>
  <conditionalFormatting sqref="B79:H91">
    <cfRule type="expression" dxfId="98" priority="241">
      <formula>$F$78="有"</formula>
    </cfRule>
  </conditionalFormatting>
  <conditionalFormatting sqref="B31:H43">
    <cfRule type="expression" dxfId="97" priority="211">
      <formula>$F$30="有"</formula>
    </cfRule>
  </conditionalFormatting>
  <conditionalFormatting sqref="J63:R75">
    <cfRule type="expression" dxfId="96" priority="239">
      <formula>$F$62="無"</formula>
    </cfRule>
  </conditionalFormatting>
  <conditionalFormatting sqref="J79:R91">
    <cfRule type="expression" dxfId="95" priority="243">
      <formula>$F$78="無"</formula>
    </cfRule>
  </conditionalFormatting>
  <conditionalFormatting sqref="J31:R43">
    <cfRule type="expression" dxfId="94" priority="220">
      <formula>$F$30="無"</formula>
    </cfRule>
  </conditionalFormatting>
  <conditionalFormatting sqref="B47:H59">
    <cfRule type="expression" dxfId="93" priority="233">
      <formula>$F$46="有"</formula>
    </cfRule>
  </conditionalFormatting>
  <conditionalFormatting sqref="J47:R59">
    <cfRule type="expression" dxfId="92" priority="235">
      <formula>$F$46="無"</formula>
    </cfRule>
  </conditionalFormatting>
  <conditionalFormatting sqref="E20">
    <cfRule type="expression" dxfId="91" priority="162">
      <formula>D20="市外"</formula>
    </cfRule>
  </conditionalFormatting>
  <conditionalFormatting sqref="E21">
    <cfRule type="expression" dxfId="90" priority="121">
      <formula>D21="市外"</formula>
    </cfRule>
  </conditionalFormatting>
  <conditionalFormatting sqref="E22">
    <cfRule type="expression" dxfId="89" priority="120">
      <formula>D22="市外"</formula>
    </cfRule>
  </conditionalFormatting>
  <conditionalFormatting sqref="E23">
    <cfRule type="expression" dxfId="88" priority="119">
      <formula>D23="市外"</formula>
    </cfRule>
  </conditionalFormatting>
  <conditionalFormatting sqref="E24">
    <cfRule type="expression" dxfId="87" priority="117">
      <formula>D24="市外"</formula>
    </cfRule>
  </conditionalFormatting>
  <conditionalFormatting sqref="E25">
    <cfRule type="expression" dxfId="86" priority="116">
      <formula>D25="市外"</formula>
    </cfRule>
  </conditionalFormatting>
  <conditionalFormatting sqref="E26">
    <cfRule type="expression" dxfId="85" priority="115">
      <formula>D26="市外"</formula>
    </cfRule>
  </conditionalFormatting>
  <conditionalFormatting sqref="M20">
    <cfRule type="expression" dxfId="84" priority="114">
      <formula>L20="市外"</formula>
    </cfRule>
  </conditionalFormatting>
  <conditionalFormatting sqref="M21">
    <cfRule type="expression" dxfId="83" priority="113">
      <formula>L21="市外"</formula>
    </cfRule>
  </conditionalFormatting>
  <conditionalFormatting sqref="M22">
    <cfRule type="expression" dxfId="82" priority="112">
      <formula>L22="市外"</formula>
    </cfRule>
  </conditionalFormatting>
  <conditionalFormatting sqref="M23">
    <cfRule type="expression" dxfId="81" priority="111">
      <formula>L23="市外"</formula>
    </cfRule>
  </conditionalFormatting>
  <conditionalFormatting sqref="M24">
    <cfRule type="expression" dxfId="80" priority="109">
      <formula>L24="市外"</formula>
    </cfRule>
  </conditionalFormatting>
  <conditionalFormatting sqref="M25">
    <cfRule type="expression" dxfId="79" priority="108">
      <formula>L25="市外"</formula>
    </cfRule>
  </conditionalFormatting>
  <conditionalFormatting sqref="M26">
    <cfRule type="expression" dxfId="78" priority="107">
      <formula>L26="市外"</formula>
    </cfRule>
  </conditionalFormatting>
  <conditionalFormatting sqref="E36">
    <cfRule type="expression" dxfId="77" priority="106">
      <formula>D36="市外"</formula>
    </cfRule>
  </conditionalFormatting>
  <conditionalFormatting sqref="E37">
    <cfRule type="expression" dxfId="76" priority="105">
      <formula>D37="市外"</formula>
    </cfRule>
  </conditionalFormatting>
  <conditionalFormatting sqref="E38">
    <cfRule type="expression" dxfId="75" priority="104">
      <formula>D38="市外"</formula>
    </cfRule>
  </conditionalFormatting>
  <conditionalFormatting sqref="E39">
    <cfRule type="expression" dxfId="74" priority="102">
      <formula>D39="市外"</formula>
    </cfRule>
  </conditionalFormatting>
  <conditionalFormatting sqref="E40">
    <cfRule type="expression" dxfId="73" priority="101">
      <formula>D40="市外"</formula>
    </cfRule>
  </conditionalFormatting>
  <conditionalFormatting sqref="E41">
    <cfRule type="expression" dxfId="72" priority="100">
      <formula>D41="市外"</formula>
    </cfRule>
  </conditionalFormatting>
  <conditionalFormatting sqref="E42">
    <cfRule type="expression" dxfId="71" priority="99">
      <formula>D42="市外"</formula>
    </cfRule>
  </conditionalFormatting>
  <conditionalFormatting sqref="M36">
    <cfRule type="expression" dxfId="70" priority="98">
      <formula>L36="市外"</formula>
    </cfRule>
  </conditionalFormatting>
  <conditionalFormatting sqref="M37">
    <cfRule type="expression" dxfId="69" priority="97">
      <formula>L37="市外"</formula>
    </cfRule>
  </conditionalFormatting>
  <conditionalFormatting sqref="M38">
    <cfRule type="expression" dxfId="68" priority="96">
      <formula>L38="市外"</formula>
    </cfRule>
  </conditionalFormatting>
  <conditionalFormatting sqref="M39">
    <cfRule type="expression" dxfId="67" priority="94">
      <formula>L39="市外"</formula>
    </cfRule>
  </conditionalFormatting>
  <conditionalFormatting sqref="M40">
    <cfRule type="expression" dxfId="66" priority="93">
      <formula>L40="市外"</formula>
    </cfRule>
  </conditionalFormatting>
  <conditionalFormatting sqref="M41">
    <cfRule type="expression" dxfId="65" priority="92">
      <formula>L41="市外"</formula>
    </cfRule>
  </conditionalFormatting>
  <conditionalFormatting sqref="M42">
    <cfRule type="expression" dxfId="64" priority="91">
      <formula>L42="市外"</formula>
    </cfRule>
  </conditionalFormatting>
  <conditionalFormatting sqref="E52">
    <cfRule type="expression" dxfId="63" priority="90">
      <formula>D52="市外"</formula>
    </cfRule>
  </conditionalFormatting>
  <conditionalFormatting sqref="E53">
    <cfRule type="expression" dxfId="62" priority="88">
      <formula>D53="市外"</formula>
    </cfRule>
  </conditionalFormatting>
  <conditionalFormatting sqref="E54">
    <cfRule type="expression" dxfId="61" priority="87">
      <formula>D54="市外"</formula>
    </cfRule>
  </conditionalFormatting>
  <conditionalFormatting sqref="E55">
    <cfRule type="expression" dxfId="60" priority="86">
      <formula>D55="市外"</formula>
    </cfRule>
  </conditionalFormatting>
  <conditionalFormatting sqref="E56">
    <cfRule type="expression" dxfId="59" priority="85">
      <formula>D56="市外"</formula>
    </cfRule>
  </conditionalFormatting>
  <conditionalFormatting sqref="E57">
    <cfRule type="expression" dxfId="58" priority="84">
      <formula>D57="市外"</formula>
    </cfRule>
  </conditionalFormatting>
  <conditionalFormatting sqref="E58">
    <cfRule type="expression" dxfId="57" priority="83">
      <formula>D58="市外"</formula>
    </cfRule>
  </conditionalFormatting>
  <conditionalFormatting sqref="M52">
    <cfRule type="expression" dxfId="56" priority="82">
      <formula>L52="市外"</formula>
    </cfRule>
  </conditionalFormatting>
  <conditionalFormatting sqref="M53">
    <cfRule type="expression" dxfId="55" priority="80">
      <formula>L53="市外"</formula>
    </cfRule>
  </conditionalFormatting>
  <conditionalFormatting sqref="M54">
    <cfRule type="expression" dxfId="54" priority="79">
      <formula>L54="市外"</formula>
    </cfRule>
  </conditionalFormatting>
  <conditionalFormatting sqref="M55">
    <cfRule type="expression" dxfId="53" priority="78">
      <formula>L55="市外"</formula>
    </cfRule>
  </conditionalFormatting>
  <conditionalFormatting sqref="M56">
    <cfRule type="expression" dxfId="52" priority="77">
      <formula>L56="市外"</formula>
    </cfRule>
  </conditionalFormatting>
  <conditionalFormatting sqref="M57">
    <cfRule type="expression" dxfId="51" priority="76">
      <formula>L57="市外"</formula>
    </cfRule>
  </conditionalFormatting>
  <conditionalFormatting sqref="M58">
    <cfRule type="expression" dxfId="50" priority="74">
      <formula>L58="市外"</formula>
    </cfRule>
  </conditionalFormatting>
  <conditionalFormatting sqref="E68">
    <cfRule type="expression" dxfId="49" priority="73">
      <formula>D68="市外"</formula>
    </cfRule>
  </conditionalFormatting>
  <conditionalFormatting sqref="E69">
    <cfRule type="expression" dxfId="48" priority="72">
      <formula>D69="市外"</formula>
    </cfRule>
  </conditionalFormatting>
  <conditionalFormatting sqref="E70">
    <cfRule type="expression" dxfId="47" priority="71">
      <formula>D70="市外"</formula>
    </cfRule>
  </conditionalFormatting>
  <conditionalFormatting sqref="E71">
    <cfRule type="expression" dxfId="46" priority="70">
      <formula>D71="市外"</formula>
    </cfRule>
  </conditionalFormatting>
  <conditionalFormatting sqref="E72">
    <cfRule type="expression" dxfId="45" priority="69">
      <formula>D72="市外"</formula>
    </cfRule>
  </conditionalFormatting>
  <conditionalFormatting sqref="E73">
    <cfRule type="expression" dxfId="44" priority="68">
      <formula>D73="市外"</formula>
    </cfRule>
  </conditionalFormatting>
  <conditionalFormatting sqref="E74">
    <cfRule type="expression" dxfId="43" priority="66">
      <formula>D74="市外"</formula>
    </cfRule>
  </conditionalFormatting>
  <conditionalFormatting sqref="M68">
    <cfRule type="expression" dxfId="42" priority="65">
      <formula>L68="市外"</formula>
    </cfRule>
  </conditionalFormatting>
  <conditionalFormatting sqref="M69">
    <cfRule type="expression" dxfId="41" priority="64">
      <formula>L69="市外"</formula>
    </cfRule>
  </conditionalFormatting>
  <conditionalFormatting sqref="M70">
    <cfRule type="expression" dxfId="40" priority="63">
      <formula>L70="市外"</formula>
    </cfRule>
  </conditionalFormatting>
  <conditionalFormatting sqref="M71">
    <cfRule type="expression" dxfId="39" priority="62">
      <formula>L71="市外"</formula>
    </cfRule>
  </conditionalFormatting>
  <conditionalFormatting sqref="M72">
    <cfRule type="expression" dxfId="38" priority="61">
      <formula>L72="市外"</formula>
    </cfRule>
  </conditionalFormatting>
  <conditionalFormatting sqref="M73">
    <cfRule type="expression" dxfId="37" priority="60">
      <formula>L73="市外"</formula>
    </cfRule>
  </conditionalFormatting>
  <conditionalFormatting sqref="M74">
    <cfRule type="expression" dxfId="36" priority="58">
      <formula>L74="市外"</formula>
    </cfRule>
  </conditionalFormatting>
  <conditionalFormatting sqref="E84">
    <cfRule type="expression" dxfId="35" priority="57">
      <formula>D84="市外"</formula>
    </cfRule>
  </conditionalFormatting>
  <conditionalFormatting sqref="E85">
    <cfRule type="expression" dxfId="34" priority="56">
      <formula>D85="市外"</formula>
    </cfRule>
  </conditionalFormatting>
  <conditionalFormatting sqref="E86">
    <cfRule type="expression" dxfId="33" priority="55">
      <formula>D86="市外"</formula>
    </cfRule>
  </conditionalFormatting>
  <conditionalFormatting sqref="E87">
    <cfRule type="expression" dxfId="32" priority="54">
      <formula>D87="市外"</formula>
    </cfRule>
  </conditionalFormatting>
  <conditionalFormatting sqref="E88">
    <cfRule type="expression" dxfId="31" priority="52">
      <formula>D88="市外"</formula>
    </cfRule>
  </conditionalFormatting>
  <conditionalFormatting sqref="E89">
    <cfRule type="expression" dxfId="30" priority="51">
      <formula>D89="市外"</formula>
    </cfRule>
  </conditionalFormatting>
  <conditionalFormatting sqref="E90">
    <cfRule type="expression" dxfId="29" priority="50">
      <formula>D90="市外"</formula>
    </cfRule>
  </conditionalFormatting>
  <conditionalFormatting sqref="M90">
    <cfRule type="expression" dxfId="28" priority="49">
      <formula>L90="市外"</formula>
    </cfRule>
  </conditionalFormatting>
  <conditionalFormatting sqref="M89">
    <cfRule type="expression" dxfId="27" priority="48">
      <formula>L89="市外"</formula>
    </cfRule>
  </conditionalFormatting>
  <conditionalFormatting sqref="M88">
    <cfRule type="expression" dxfId="26" priority="47">
      <formula>L88="市外"</formula>
    </cfRule>
  </conditionalFormatting>
  <conditionalFormatting sqref="M87">
    <cfRule type="expression" dxfId="25" priority="45">
      <formula>L87="市外"</formula>
    </cfRule>
  </conditionalFormatting>
  <conditionalFormatting sqref="M86">
    <cfRule type="expression" dxfId="24" priority="44">
      <formula>L86="市外"</formula>
    </cfRule>
  </conditionalFormatting>
  <conditionalFormatting sqref="M85">
    <cfRule type="expression" dxfId="23" priority="43">
      <formula>L85="市外"</formula>
    </cfRule>
  </conditionalFormatting>
  <conditionalFormatting sqref="M84">
    <cfRule type="expression" dxfId="22" priority="42">
      <formula>L84="市外"</formula>
    </cfRule>
  </conditionalFormatting>
  <conditionalFormatting sqref="E96">
    <cfRule type="expression" dxfId="21" priority="41">
      <formula>D96="市外"</formula>
    </cfRule>
  </conditionalFormatting>
  <conditionalFormatting sqref="E97">
    <cfRule type="expression" dxfId="20" priority="40">
      <formula>D97="市外"</formula>
    </cfRule>
  </conditionalFormatting>
  <conditionalFormatting sqref="E98">
    <cfRule type="expression" dxfId="19" priority="39">
      <formula>D98="市外"</formula>
    </cfRule>
  </conditionalFormatting>
  <conditionalFormatting sqref="E99">
    <cfRule type="expression" dxfId="18" priority="38">
      <formula>D99="市外"</formula>
    </cfRule>
  </conditionalFormatting>
  <conditionalFormatting sqref="E100">
    <cfRule type="expression" dxfId="17" priority="37">
      <formula>D100="市外"</formula>
    </cfRule>
  </conditionalFormatting>
  <conditionalFormatting sqref="E101">
    <cfRule type="expression" dxfId="16" priority="36">
      <formula>D101="市外"</formula>
    </cfRule>
  </conditionalFormatting>
  <conditionalFormatting sqref="E102">
    <cfRule type="expression" dxfId="15" priority="35">
      <formula>D102="市外"</formula>
    </cfRule>
  </conditionalFormatting>
  <conditionalFormatting sqref="E103">
    <cfRule type="expression" dxfId="14" priority="34">
      <formula>D103="市外"</formula>
    </cfRule>
  </conditionalFormatting>
  <conditionalFormatting sqref="E104">
    <cfRule type="expression" dxfId="13" priority="33">
      <formula>D104="市外"</formula>
    </cfRule>
  </conditionalFormatting>
  <conditionalFormatting sqref="E105">
    <cfRule type="expression" dxfId="12" priority="32">
      <formula>D105="市外"</formula>
    </cfRule>
  </conditionalFormatting>
  <conditionalFormatting sqref="E106">
    <cfRule type="expression" dxfId="11" priority="31">
      <formula>D106="市外"</formula>
    </cfRule>
  </conditionalFormatting>
  <conditionalFormatting sqref="E107">
    <cfRule type="expression" dxfId="10" priority="30">
      <formula>D107="市外"</formula>
    </cfRule>
  </conditionalFormatting>
  <conditionalFormatting sqref="E108">
    <cfRule type="expression" dxfId="9" priority="29">
      <formula>D108="市外"</formula>
    </cfRule>
  </conditionalFormatting>
  <conditionalFormatting sqref="E109">
    <cfRule type="expression" dxfId="8" priority="28">
      <formula>D109="市外"</formula>
    </cfRule>
  </conditionalFormatting>
  <conditionalFormatting sqref="E110">
    <cfRule type="expression" dxfId="7" priority="27">
      <formula>D110="市外"</formula>
    </cfRule>
  </conditionalFormatting>
  <conditionalFormatting sqref="E111">
    <cfRule type="expression" dxfId="6" priority="26">
      <formula>D111="市外"</formula>
    </cfRule>
  </conditionalFormatting>
  <conditionalFormatting sqref="E112">
    <cfRule type="expression" dxfId="5" priority="24">
      <formula>D112="市外"</formula>
    </cfRule>
  </conditionalFormatting>
  <conditionalFormatting sqref="E114">
    <cfRule type="expression" dxfId="4" priority="21">
      <formula>D114="市外"</formula>
    </cfRule>
  </conditionalFormatting>
  <conditionalFormatting sqref="E115">
    <cfRule type="expression" dxfId="3" priority="1">
      <formula>D115="市外"</formula>
    </cfRule>
  </conditionalFormatting>
  <conditionalFormatting sqref="J15:R27">
    <cfRule type="expression" dxfId="2" priority="193">
      <formula>$F$14="無"</formula>
    </cfRule>
  </conditionalFormatting>
  <conditionalFormatting sqref="B15:H27">
    <cfRule type="expression" dxfId="1" priority="192">
      <formula>$F$14="有"</formula>
    </cfRule>
  </conditionalFormatting>
  <conditionalFormatting sqref="E113">
    <cfRule type="expression" dxfId="0" priority="23">
      <formula>D113</formula>
    </cfRule>
  </conditionalFormatting>
  <dataValidations count="4">
    <dataValidation type="list" allowBlank="1" showInputMessage="1" showErrorMessage="1" sqref="L20:L26 D20:D26 D36:D42 L36:L42 D52:D58 L52:L58 L68:L74 D68:D74 D84:D90 L84:L90 D96:D115" xr:uid="{B1A6BF1F-3CEA-4B99-ABA3-4AB1A6951930}">
      <formula1>"市内,市外"</formula1>
    </dataValidation>
    <dataValidation type="list" allowBlank="1" showInputMessage="1" showErrorMessage="1" sqref="F14:F15 F30:F31 F62:F63 F78:F79 F46:F47 M20:M26 E20:E26 M36:M42 E36:E42 M52:M58 E52:E58 M68:M74 E68:E74 M84:M90 E84:E90 E96:E115" xr:uid="{24328DF5-368D-47D4-8334-12AB26373E6D}">
      <formula1>"有,無"</formula1>
    </dataValidation>
    <dataValidation type="list" allowBlank="1" showInputMessage="1" showErrorMessage="1" sqref="K20:K26 C20:C26 C36:C42 K36:K42 C52:C58 K52:K58 K68:K74 C68:C74 K84:K90 C84:C90" xr:uid="{917FB3D5-5C31-4485-B475-AE3B552F5DA5}">
      <formula1>"構成,協力"</formula1>
    </dataValidation>
    <dataValidation type="list" allowBlank="1" showInputMessage="1" showErrorMessage="1" sqref="C96:C115" xr:uid="{2A3A50BB-36AD-4D3F-B164-3629C73BA618}">
      <formula1>"設計,建設,工事監理,開園準備,維持管理,運営,その他"</formula1>
    </dataValidation>
  </dataValidations>
  <pageMargins left="0.59055118110236227" right="0.59055118110236227" top="0.39370078740157483" bottom="0.39370078740157483" header="0.31496062992125984" footer="0.31496062992125984"/>
  <pageSetup paperSize="9" scale="45"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57AED-EA72-4898-ADCE-760F978E911D}">
  <sheetPr>
    <pageSetUpPr fitToPage="1"/>
  </sheetPr>
  <dimension ref="A1:R54"/>
  <sheetViews>
    <sheetView view="pageBreakPreview" zoomScaleNormal="85" zoomScaleSheetLayoutView="100" workbookViewId="0">
      <selection activeCell="Q19" sqref="Q19"/>
    </sheetView>
  </sheetViews>
  <sheetFormatPr defaultRowHeight="15.95" customHeight="1"/>
  <cols>
    <col min="1" max="1" width="1.625" style="1" customWidth="1"/>
    <col min="2" max="2" width="9" style="1"/>
    <col min="3" max="3" width="9.75" style="1" customWidth="1"/>
    <col min="4" max="4" width="4.25" style="1" customWidth="1"/>
    <col min="5" max="5" width="10.625" style="1" customWidth="1"/>
    <col min="6" max="8" width="3.625" style="1" customWidth="1"/>
    <col min="9" max="9" width="10.625" style="1" customWidth="1"/>
    <col min="10" max="10" width="3.625" style="1" customWidth="1"/>
    <col min="11" max="14" width="5.625" style="1" customWidth="1"/>
    <col min="15" max="16" width="1.625" style="1" customWidth="1"/>
    <col min="17" max="17" width="9" style="1"/>
    <col min="18" max="18" width="9.625" style="1" customWidth="1"/>
    <col min="19" max="16384" width="9" style="1"/>
  </cols>
  <sheetData>
    <row r="1" spans="1:18" ht="15.95" customHeight="1">
      <c r="G1" s="7"/>
      <c r="H1" s="167" t="s">
        <v>2</v>
      </c>
      <c r="I1" s="167"/>
      <c r="J1" s="167"/>
      <c r="K1" s="166"/>
      <c r="L1" s="166"/>
      <c r="M1" s="166"/>
      <c r="N1" s="166"/>
      <c r="O1" s="12"/>
      <c r="P1" s="7"/>
      <c r="Q1" s="7"/>
      <c r="R1" s="7"/>
    </row>
    <row r="2" spans="1:18" ht="15.95" customHeight="1">
      <c r="O2" s="3" t="s">
        <v>1</v>
      </c>
    </row>
    <row r="3" spans="1:18" ht="15.95" customHeight="1">
      <c r="F3" s="24" t="s">
        <v>77</v>
      </c>
      <c r="G3" s="25"/>
      <c r="H3" s="104"/>
      <c r="I3" s="25" t="s">
        <v>78</v>
      </c>
      <c r="J3" s="26"/>
      <c r="K3" s="26"/>
      <c r="L3" s="26"/>
      <c r="M3" s="26"/>
      <c r="N3" s="27"/>
      <c r="O3" s="3"/>
    </row>
    <row r="4" spans="1:18" ht="15.95" customHeight="1">
      <c r="O4" s="3"/>
    </row>
    <row r="5" spans="1:18" ht="15.95" customHeight="1">
      <c r="A5" s="122" t="s">
        <v>0</v>
      </c>
      <c r="B5" s="122"/>
      <c r="C5" s="122"/>
      <c r="D5" s="122"/>
      <c r="E5" s="122"/>
      <c r="F5" s="122"/>
      <c r="G5" s="122"/>
      <c r="H5" s="122"/>
      <c r="I5" s="122"/>
      <c r="J5" s="122"/>
      <c r="K5" s="122"/>
      <c r="L5" s="122"/>
      <c r="M5" s="122"/>
      <c r="N5" s="122"/>
      <c r="O5" s="122"/>
    </row>
    <row r="6" spans="1:18" ht="15.95" customHeight="1">
      <c r="A6" s="123" t="s">
        <v>40</v>
      </c>
      <c r="B6" s="123"/>
      <c r="C6" s="123"/>
      <c r="D6" s="123"/>
      <c r="E6" s="123"/>
      <c r="F6" s="123"/>
      <c r="G6" s="123"/>
      <c r="H6" s="123"/>
      <c r="I6" s="123"/>
      <c r="J6" s="123"/>
      <c r="K6" s="123"/>
      <c r="L6" s="123"/>
      <c r="M6" s="123"/>
      <c r="N6" s="123"/>
      <c r="O6" s="123"/>
    </row>
    <row r="7" spans="1:18" ht="15.95" customHeight="1">
      <c r="A7" s="6"/>
      <c r="B7" s="7" t="s">
        <v>3</v>
      </c>
      <c r="C7" s="7"/>
      <c r="D7" s="7"/>
      <c r="E7" s="7"/>
      <c r="F7" s="7"/>
      <c r="G7" s="7"/>
      <c r="H7" s="7"/>
      <c r="I7" s="7"/>
      <c r="J7" s="7"/>
      <c r="K7" s="7"/>
      <c r="L7" s="7"/>
      <c r="M7" s="7"/>
      <c r="N7" s="7"/>
      <c r="O7" s="8"/>
    </row>
    <row r="8" spans="1:18" ht="15.95" customHeight="1">
      <c r="A8" s="6"/>
      <c r="B8" s="124"/>
      <c r="C8" s="124"/>
      <c r="D8" s="23" t="s">
        <v>4</v>
      </c>
      <c r="E8" s="7"/>
      <c r="F8" s="7"/>
      <c r="G8" s="7"/>
      <c r="H8" s="7"/>
      <c r="I8" s="7"/>
      <c r="J8" s="7"/>
      <c r="K8" s="7"/>
      <c r="L8" s="7"/>
      <c r="M8" s="7"/>
      <c r="N8" s="7"/>
      <c r="O8" s="8"/>
      <c r="Q8" s="1" t="s">
        <v>66</v>
      </c>
    </row>
    <row r="9" spans="1:18" ht="15.95" customHeight="1">
      <c r="A9" s="6"/>
      <c r="B9" s="7"/>
      <c r="C9" s="7"/>
      <c r="D9" s="7"/>
      <c r="E9" s="7"/>
      <c r="F9" s="7"/>
      <c r="G9" s="7"/>
      <c r="H9" s="7"/>
      <c r="I9" s="7"/>
      <c r="J9" s="7"/>
      <c r="K9" s="7"/>
      <c r="L9" s="7"/>
      <c r="M9" s="13"/>
      <c r="N9" s="13"/>
      <c r="O9" s="14"/>
      <c r="Q9" s="1" t="s">
        <v>81</v>
      </c>
    </row>
    <row r="10" spans="1:18" ht="15.95" customHeight="1">
      <c r="A10" s="6"/>
      <c r="B10" s="7" t="s">
        <v>68</v>
      </c>
      <c r="C10" s="7"/>
      <c r="D10" s="7"/>
      <c r="E10" s="7"/>
      <c r="F10" s="7"/>
      <c r="G10" s="7"/>
      <c r="H10" s="7"/>
      <c r="I10" s="7"/>
      <c r="J10" s="7"/>
      <c r="K10" s="7"/>
      <c r="L10" s="7"/>
      <c r="M10" s="13"/>
      <c r="N10" s="13"/>
      <c r="O10" s="14"/>
      <c r="Q10" s="1" t="s">
        <v>82</v>
      </c>
    </row>
    <row r="11" spans="1:18" ht="15.95" customHeight="1">
      <c r="A11" s="6"/>
      <c r="B11" s="124"/>
      <c r="C11" s="124"/>
      <c r="D11" s="23" t="s">
        <v>4</v>
      </c>
      <c r="E11" s="9"/>
      <c r="F11" s="9"/>
      <c r="G11" s="9"/>
      <c r="H11" s="9"/>
      <c r="I11" s="9"/>
      <c r="J11" s="7"/>
      <c r="K11" s="7"/>
      <c r="L11" s="7"/>
      <c r="M11" s="13"/>
      <c r="N11" s="13"/>
      <c r="O11" s="14"/>
      <c r="Q11" s="1" t="s">
        <v>83</v>
      </c>
    </row>
    <row r="12" spans="1:18" ht="15.95" customHeight="1">
      <c r="A12" s="6"/>
      <c r="B12" s="9"/>
      <c r="C12" s="9"/>
      <c r="D12" s="9"/>
      <c r="E12" s="9"/>
      <c r="F12" s="9"/>
      <c r="G12" s="9"/>
      <c r="H12" s="9"/>
      <c r="I12" s="9"/>
      <c r="J12" s="7"/>
      <c r="K12" s="7"/>
      <c r="L12" s="7"/>
      <c r="M12" s="7"/>
      <c r="N12" s="7"/>
      <c r="O12" s="8"/>
      <c r="Q12" s="1" t="s">
        <v>84</v>
      </c>
    </row>
    <row r="13" spans="1:18" ht="15.95" customHeight="1">
      <c r="A13" s="6"/>
      <c r="B13" s="7" t="s">
        <v>5</v>
      </c>
      <c r="C13" s="7"/>
      <c r="D13" s="7"/>
      <c r="E13" s="7"/>
      <c r="F13" s="7"/>
      <c r="G13" s="7"/>
      <c r="H13" s="7"/>
      <c r="I13" s="7"/>
      <c r="J13" s="7"/>
      <c r="K13" s="7"/>
      <c r="L13" s="7"/>
      <c r="M13" s="7"/>
      <c r="N13" s="7"/>
      <c r="O13" s="8"/>
    </row>
    <row r="14" spans="1:18" ht="15.95" customHeight="1">
      <c r="A14" s="6"/>
      <c r="B14" s="7" t="s">
        <v>24</v>
      </c>
      <c r="C14" s="7"/>
      <c r="D14" s="7"/>
      <c r="E14" s="7"/>
      <c r="F14" s="7"/>
      <c r="G14" s="7"/>
      <c r="H14" s="7"/>
      <c r="I14" s="7"/>
      <c r="J14" s="7"/>
      <c r="K14" s="7"/>
      <c r="L14" s="7"/>
      <c r="M14" s="7"/>
      <c r="N14" s="7"/>
      <c r="O14" s="8"/>
    </row>
    <row r="15" spans="1:18" ht="15.95" customHeight="1">
      <c r="A15" s="6"/>
      <c r="B15" s="136" t="s">
        <v>67</v>
      </c>
      <c r="C15" s="136"/>
      <c r="D15" s="136"/>
      <c r="E15" s="136"/>
      <c r="F15" s="136"/>
      <c r="G15" s="136"/>
      <c r="H15" s="136"/>
      <c r="I15" s="136"/>
      <c r="J15" s="136"/>
      <c r="K15" s="136"/>
      <c r="L15" s="136"/>
      <c r="M15" s="136"/>
      <c r="N15" s="136"/>
      <c r="O15" s="8"/>
    </row>
    <row r="16" spans="1:18" ht="15.95" customHeight="1">
      <c r="A16" s="6"/>
      <c r="B16" s="142"/>
      <c r="C16" s="143"/>
      <c r="D16" s="144"/>
      <c r="E16" s="127" t="s">
        <v>42</v>
      </c>
      <c r="F16" s="128"/>
      <c r="G16" s="128"/>
      <c r="H16" s="128"/>
      <c r="I16" s="125"/>
      <c r="J16" s="125"/>
      <c r="K16" s="126"/>
      <c r="L16" s="126"/>
      <c r="M16" s="7"/>
      <c r="N16" s="7"/>
      <c r="O16" s="8"/>
    </row>
    <row r="17" spans="1:15" ht="15.95" customHeight="1">
      <c r="A17" s="6"/>
      <c r="B17" s="145"/>
      <c r="C17" s="146"/>
      <c r="D17" s="147"/>
      <c r="E17" s="130"/>
      <c r="F17" s="131"/>
      <c r="G17" s="131"/>
      <c r="H17" s="131"/>
      <c r="I17" s="127" t="s">
        <v>39</v>
      </c>
      <c r="J17" s="128"/>
      <c r="K17" s="128"/>
      <c r="L17" s="129"/>
      <c r="M17" s="7"/>
      <c r="N17" s="7"/>
      <c r="O17" s="8"/>
    </row>
    <row r="18" spans="1:15" ht="15.95" customHeight="1">
      <c r="A18" s="6"/>
      <c r="B18" s="145"/>
      <c r="C18" s="146"/>
      <c r="D18" s="147"/>
      <c r="E18" s="130"/>
      <c r="F18" s="131"/>
      <c r="G18" s="131"/>
      <c r="H18" s="131"/>
      <c r="I18" s="130"/>
      <c r="J18" s="131"/>
      <c r="K18" s="131"/>
      <c r="L18" s="132"/>
      <c r="M18" s="7"/>
      <c r="N18" s="7"/>
      <c r="O18" s="8"/>
    </row>
    <row r="19" spans="1:15" ht="15.95" customHeight="1">
      <c r="A19" s="6"/>
      <c r="B19" s="145"/>
      <c r="C19" s="146"/>
      <c r="D19" s="147"/>
      <c r="E19" s="130"/>
      <c r="F19" s="131"/>
      <c r="G19" s="131"/>
      <c r="H19" s="131"/>
      <c r="I19" s="130"/>
      <c r="J19" s="131"/>
      <c r="K19" s="131"/>
      <c r="L19" s="132"/>
      <c r="M19" s="7"/>
      <c r="N19" s="7"/>
      <c r="O19" s="8"/>
    </row>
    <row r="20" spans="1:15" ht="15.95" customHeight="1">
      <c r="A20" s="10"/>
      <c r="B20" s="148"/>
      <c r="C20" s="149"/>
      <c r="D20" s="150"/>
      <c r="E20" s="133"/>
      <c r="F20" s="134"/>
      <c r="G20" s="134"/>
      <c r="H20" s="134"/>
      <c r="I20" s="133"/>
      <c r="J20" s="134"/>
      <c r="K20" s="134"/>
      <c r="L20" s="135"/>
      <c r="M20" s="7"/>
      <c r="N20" s="7"/>
      <c r="O20" s="8"/>
    </row>
    <row r="21" spans="1:15" ht="15.95" customHeight="1">
      <c r="A21" s="6"/>
      <c r="B21" s="137" t="s">
        <v>6</v>
      </c>
      <c r="C21" s="137"/>
      <c r="D21" s="137"/>
      <c r="E21" s="138">
        <f>SUMIFS('様式B-5(計算シート)'!X:X,'様式B-5(計算シート)'!V:V,"市内",'様式B-5(計算シート)'!W:W,"有")</f>
        <v>0</v>
      </c>
      <c r="F21" s="139"/>
      <c r="G21" s="139"/>
      <c r="H21" s="2" t="s">
        <v>4</v>
      </c>
      <c r="I21" s="140">
        <f>SUMIFS('様式B-5(計算シート)'!X:X,'様式B-5(計算シート)'!V:V,"市内",'様式B-5(計算シート)'!W:W,"有",'様式B-5(計算シート)'!U:U,"設計・建設")</f>
        <v>0</v>
      </c>
      <c r="J21" s="141"/>
      <c r="K21" s="141"/>
      <c r="L21" s="2" t="s">
        <v>4</v>
      </c>
      <c r="M21" s="7"/>
      <c r="N21" s="7"/>
      <c r="O21" s="8"/>
    </row>
    <row r="22" spans="1:15" ht="15.95" customHeight="1">
      <c r="A22" s="6"/>
      <c r="B22" s="137" t="s">
        <v>7</v>
      </c>
      <c r="C22" s="137"/>
      <c r="D22" s="137"/>
      <c r="E22" s="151">
        <f>SUMIFS('様式B-5(計算シート)'!X:X,'様式B-5(計算シート)'!V:V,"市内",'様式B-5(計算シート)'!W:W,"無")</f>
        <v>0</v>
      </c>
      <c r="F22" s="152"/>
      <c r="G22" s="152"/>
      <c r="H22" s="2" t="s">
        <v>4</v>
      </c>
      <c r="I22" s="153">
        <f>SUMIFS('様式B-5(計算シート)'!X:X,'様式B-5(計算シート)'!V:V,"市内",'様式B-5(計算シート)'!W:W,"無",'様式B-5(計算シート)'!U:U,"設計・建設")</f>
        <v>0</v>
      </c>
      <c r="J22" s="154"/>
      <c r="K22" s="154"/>
      <c r="L22" s="2" t="s">
        <v>4</v>
      </c>
      <c r="M22" s="7"/>
      <c r="N22" s="7"/>
      <c r="O22" s="8"/>
    </row>
    <row r="23" spans="1:15" ht="15.95" customHeight="1">
      <c r="A23" s="6"/>
      <c r="B23" s="137" t="s">
        <v>8</v>
      </c>
      <c r="C23" s="137"/>
      <c r="D23" s="137"/>
      <c r="E23" s="155">
        <f>SUM(E21:H22)</f>
        <v>0</v>
      </c>
      <c r="F23" s="156"/>
      <c r="G23" s="156"/>
      <c r="H23" s="21" t="s">
        <v>4</v>
      </c>
      <c r="I23" s="138">
        <f>SUM(I21:L22)</f>
        <v>0</v>
      </c>
      <c r="J23" s="139"/>
      <c r="K23" s="139"/>
      <c r="L23" s="21" t="s">
        <v>4</v>
      </c>
      <c r="M23" s="7"/>
      <c r="N23" s="7"/>
      <c r="O23" s="8"/>
    </row>
    <row r="24" spans="1:15" ht="15.95" customHeight="1">
      <c r="A24" s="6"/>
      <c r="B24" s="11"/>
      <c r="C24" s="7"/>
      <c r="D24" s="7"/>
      <c r="E24" s="7"/>
      <c r="F24" s="7"/>
      <c r="G24" s="7"/>
      <c r="H24" s="7"/>
      <c r="I24" s="7"/>
      <c r="J24" s="7"/>
      <c r="K24" s="7"/>
      <c r="L24" s="7"/>
      <c r="M24" s="7"/>
      <c r="N24" s="7"/>
      <c r="O24" s="8"/>
    </row>
    <row r="25" spans="1:15" ht="15.95" customHeight="1">
      <c r="A25" s="6"/>
      <c r="B25" s="158" t="s">
        <v>9</v>
      </c>
      <c r="C25" s="158"/>
      <c r="D25" s="158"/>
      <c r="E25" s="158"/>
      <c r="F25" s="158"/>
      <c r="G25" s="158"/>
      <c r="H25" s="158"/>
      <c r="I25" s="158"/>
      <c r="J25" s="158"/>
      <c r="K25" s="158"/>
      <c r="L25" s="158"/>
      <c r="M25" s="158"/>
      <c r="N25" s="158"/>
      <c r="O25" s="8"/>
    </row>
    <row r="26" spans="1:15" ht="15.95" customHeight="1">
      <c r="A26" s="6"/>
      <c r="B26" s="142"/>
      <c r="C26" s="143"/>
      <c r="D26" s="144"/>
      <c r="E26" s="127" t="s">
        <v>43</v>
      </c>
      <c r="F26" s="128"/>
      <c r="G26" s="128"/>
      <c r="H26" s="128"/>
      <c r="I26" s="125"/>
      <c r="J26" s="125"/>
      <c r="K26" s="126"/>
      <c r="L26" s="126"/>
      <c r="M26" s="7"/>
      <c r="N26" s="7"/>
      <c r="O26" s="8"/>
    </row>
    <row r="27" spans="1:15" ht="15.95" customHeight="1">
      <c r="A27" s="6"/>
      <c r="B27" s="145"/>
      <c r="C27" s="146"/>
      <c r="D27" s="147"/>
      <c r="E27" s="130"/>
      <c r="F27" s="131"/>
      <c r="G27" s="131"/>
      <c r="H27" s="131"/>
      <c r="I27" s="157" t="s">
        <v>41</v>
      </c>
      <c r="J27" s="157"/>
      <c r="K27" s="157"/>
      <c r="L27" s="157"/>
      <c r="M27" s="7"/>
      <c r="N27" s="7"/>
      <c r="O27" s="8"/>
    </row>
    <row r="28" spans="1:15" ht="15.95" customHeight="1">
      <c r="A28" s="6"/>
      <c r="B28" s="145"/>
      <c r="C28" s="146"/>
      <c r="D28" s="147"/>
      <c r="E28" s="130"/>
      <c r="F28" s="131"/>
      <c r="G28" s="131"/>
      <c r="H28" s="131"/>
      <c r="I28" s="157"/>
      <c r="J28" s="157"/>
      <c r="K28" s="157"/>
      <c r="L28" s="157"/>
      <c r="M28" s="7"/>
      <c r="N28" s="7"/>
      <c r="O28" s="8"/>
    </row>
    <row r="29" spans="1:15" ht="15.95" customHeight="1">
      <c r="A29" s="6"/>
      <c r="B29" s="145"/>
      <c r="C29" s="146"/>
      <c r="D29" s="147"/>
      <c r="E29" s="130"/>
      <c r="F29" s="131"/>
      <c r="G29" s="131"/>
      <c r="H29" s="131"/>
      <c r="I29" s="157"/>
      <c r="J29" s="157"/>
      <c r="K29" s="157"/>
      <c r="L29" s="157"/>
      <c r="M29" s="7"/>
      <c r="N29" s="7"/>
      <c r="O29" s="8"/>
    </row>
    <row r="30" spans="1:15" ht="15.95" customHeight="1">
      <c r="A30" s="6"/>
      <c r="B30" s="148"/>
      <c r="C30" s="149"/>
      <c r="D30" s="150"/>
      <c r="E30" s="133"/>
      <c r="F30" s="134"/>
      <c r="G30" s="134"/>
      <c r="H30" s="134"/>
      <c r="I30" s="157"/>
      <c r="J30" s="157"/>
      <c r="K30" s="157"/>
      <c r="L30" s="157"/>
      <c r="M30" s="7"/>
      <c r="N30" s="7"/>
      <c r="O30" s="8"/>
    </row>
    <row r="31" spans="1:15" ht="15.95" customHeight="1">
      <c r="A31" s="6"/>
      <c r="B31" s="137" t="s">
        <v>6</v>
      </c>
      <c r="C31" s="137"/>
      <c r="D31" s="137"/>
      <c r="E31" s="138">
        <f>SUMIFS('様式B-5(計算シート)'!F96:F115,'様式B-5(計算シート)'!D96:D115,"市内",'様式B-5(計算シート)'!E96:E115,"有")</f>
        <v>0</v>
      </c>
      <c r="F31" s="139"/>
      <c r="G31" s="139"/>
      <c r="H31" s="2" t="s">
        <v>4</v>
      </c>
      <c r="I31" s="140">
        <f>SUMIFS('様式B-5(計算シート)'!F96:F115,'様式B-5(計算シート)'!C96:C115,"設計",'様式B-5(計算シート)'!D96:D115,"市内",'様式B-5(計算シート)'!E96:E115,"有")+SUMIFS('様式B-5(計算シート)'!F96:F115,'様式B-5(計算シート)'!C96:C115,"建設",'様式B-5(計算シート)'!D96:D115,"市内",'様式B-5(計算シート)'!E96:E115,"有")</f>
        <v>0</v>
      </c>
      <c r="J31" s="141"/>
      <c r="K31" s="141"/>
      <c r="L31" s="2" t="s">
        <v>4</v>
      </c>
      <c r="M31" s="7"/>
      <c r="N31" s="7"/>
      <c r="O31" s="8"/>
    </row>
    <row r="32" spans="1:15" ht="15.95" customHeight="1">
      <c r="A32" s="6"/>
      <c r="B32" s="137" t="s">
        <v>7</v>
      </c>
      <c r="C32" s="137"/>
      <c r="D32" s="137"/>
      <c r="E32" s="138">
        <f>SUMIFS('様式B-5(計算シート)'!F96:F115,'様式B-5(計算シート)'!D96:D115,"市内",'様式B-5(計算シート)'!E96:E115,"無")</f>
        <v>0</v>
      </c>
      <c r="F32" s="139"/>
      <c r="G32" s="139"/>
      <c r="H32" s="2" t="s">
        <v>4</v>
      </c>
      <c r="I32" s="140">
        <f>SUMIFS('様式B-5(計算シート)'!F96:F115,'様式B-5(計算シート)'!C96:C115,"設計",'様式B-5(計算シート)'!D96:D115,"市内",'様式B-5(計算シート)'!E96:E115,"無")+SUMIFS('様式B-5(計算シート)'!F96:F115,'様式B-5(計算シート)'!C96:C115,"建設",'様式B-5(計算シート)'!D96:D115,"市内",'様式B-5(計算シート)'!E96:E115,"無")</f>
        <v>0</v>
      </c>
      <c r="J32" s="141"/>
      <c r="K32" s="141"/>
      <c r="L32" s="2" t="s">
        <v>4</v>
      </c>
      <c r="M32" s="7"/>
      <c r="N32" s="7"/>
      <c r="O32" s="8"/>
    </row>
    <row r="33" spans="1:15" ht="15.95" customHeight="1">
      <c r="A33" s="6"/>
      <c r="B33" s="137" t="s">
        <v>10</v>
      </c>
      <c r="C33" s="137"/>
      <c r="D33" s="137"/>
      <c r="E33" s="155">
        <f>SUM(E31:H32)</f>
        <v>0</v>
      </c>
      <c r="F33" s="156"/>
      <c r="G33" s="156"/>
      <c r="H33" s="21" t="s">
        <v>4</v>
      </c>
      <c r="I33" s="138">
        <f>I31+I32</f>
        <v>0</v>
      </c>
      <c r="J33" s="139"/>
      <c r="K33" s="139"/>
      <c r="L33" s="21" t="s">
        <v>4</v>
      </c>
      <c r="M33" s="7"/>
      <c r="N33" s="7"/>
      <c r="O33" s="8"/>
    </row>
    <row r="34" spans="1:15" ht="15.95" customHeight="1">
      <c r="A34" s="6"/>
      <c r="B34" s="7"/>
      <c r="C34" s="7"/>
      <c r="D34" s="7"/>
      <c r="E34" s="7"/>
      <c r="F34" s="7"/>
      <c r="G34" s="7"/>
      <c r="H34" s="7"/>
      <c r="I34" s="7"/>
      <c r="J34" s="7"/>
      <c r="K34" s="7"/>
      <c r="L34" s="7"/>
      <c r="M34" s="7"/>
      <c r="N34" s="7"/>
      <c r="O34" s="8"/>
    </row>
    <row r="35" spans="1:15" ht="15.95" customHeight="1">
      <c r="A35" s="6"/>
      <c r="B35" s="7" t="s">
        <v>11</v>
      </c>
      <c r="C35" s="7"/>
      <c r="D35" s="7"/>
      <c r="E35" s="7"/>
      <c r="F35" s="7"/>
      <c r="G35" s="7"/>
      <c r="H35" s="7"/>
      <c r="I35" s="7"/>
      <c r="J35" s="7"/>
      <c r="K35" s="7"/>
      <c r="L35" s="7"/>
      <c r="M35" s="7"/>
      <c r="N35" s="7"/>
      <c r="O35" s="8"/>
    </row>
    <row r="36" spans="1:15" ht="15.95" customHeight="1">
      <c r="A36" s="6"/>
      <c r="B36" s="126"/>
      <c r="C36" s="126"/>
      <c r="D36" s="126"/>
      <c r="E36" s="157" t="s">
        <v>13</v>
      </c>
      <c r="F36" s="157"/>
      <c r="G36" s="165"/>
      <c r="H36" s="125"/>
      <c r="I36" s="126"/>
      <c r="J36" s="126"/>
      <c r="K36" s="126" t="s">
        <v>17</v>
      </c>
      <c r="L36" s="126"/>
      <c r="M36" s="126"/>
      <c r="N36" s="126"/>
      <c r="O36" s="8"/>
    </row>
    <row r="37" spans="1:15" ht="15.95" customHeight="1">
      <c r="A37" s="6"/>
      <c r="B37" s="126"/>
      <c r="C37" s="126"/>
      <c r="D37" s="126"/>
      <c r="E37" s="157"/>
      <c r="F37" s="157"/>
      <c r="G37" s="157"/>
      <c r="H37" s="157" t="s">
        <v>14</v>
      </c>
      <c r="I37" s="157"/>
      <c r="J37" s="157"/>
      <c r="K37" s="157" t="s">
        <v>15</v>
      </c>
      <c r="L37" s="126"/>
      <c r="M37" s="157" t="s">
        <v>16</v>
      </c>
      <c r="N37" s="126"/>
      <c r="O37" s="8"/>
    </row>
    <row r="38" spans="1:15" ht="15.95" customHeight="1" thickBot="1">
      <c r="A38" s="6"/>
      <c r="B38" s="126"/>
      <c r="C38" s="126"/>
      <c r="D38" s="126"/>
      <c r="E38" s="157"/>
      <c r="F38" s="157"/>
      <c r="G38" s="157"/>
      <c r="H38" s="157"/>
      <c r="I38" s="157"/>
      <c r="J38" s="157"/>
      <c r="K38" s="126"/>
      <c r="L38" s="126"/>
      <c r="M38" s="181"/>
      <c r="N38" s="181"/>
      <c r="O38" s="8"/>
    </row>
    <row r="39" spans="1:15" ht="15.95" customHeight="1" thickTop="1" thickBot="1">
      <c r="A39" s="6"/>
      <c r="B39" s="172" t="s">
        <v>6</v>
      </c>
      <c r="C39" s="173"/>
      <c r="D39" s="174"/>
      <c r="E39" s="156">
        <f>E21+E31</f>
        <v>0</v>
      </c>
      <c r="F39" s="159"/>
      <c r="G39" s="21" t="s">
        <v>4</v>
      </c>
      <c r="H39" s="139">
        <f>I21+I31</f>
        <v>0</v>
      </c>
      <c r="I39" s="160"/>
      <c r="J39" s="21" t="s">
        <v>4</v>
      </c>
      <c r="K39" s="161" t="str">
        <f>IF(E39=0,"",E39/B8)</f>
        <v/>
      </c>
      <c r="L39" s="162"/>
      <c r="M39" s="163" t="str">
        <f>IF(H39=0,"",H39/B11)</f>
        <v/>
      </c>
      <c r="N39" s="164"/>
      <c r="O39" s="8"/>
    </row>
    <row r="40" spans="1:15" ht="15.95" customHeight="1" thickTop="1" thickBot="1">
      <c r="A40" s="6"/>
      <c r="B40" s="172" t="s">
        <v>7</v>
      </c>
      <c r="C40" s="173"/>
      <c r="D40" s="174"/>
      <c r="E40" s="156">
        <f>E22+E32</f>
        <v>0</v>
      </c>
      <c r="F40" s="159"/>
      <c r="G40" s="21" t="s">
        <v>4</v>
      </c>
      <c r="H40" s="139">
        <f>I22+I32</f>
        <v>0</v>
      </c>
      <c r="I40" s="160"/>
      <c r="J40" s="21" t="s">
        <v>4</v>
      </c>
      <c r="K40" s="175" t="str">
        <f>IF(E40=0,"",E40/B8)</f>
        <v/>
      </c>
      <c r="L40" s="176"/>
      <c r="M40" s="177" t="str">
        <f>IF(H40=0,"",H40/B11)</f>
        <v/>
      </c>
      <c r="N40" s="178"/>
      <c r="O40" s="8"/>
    </row>
    <row r="41" spans="1:15" ht="15.95" customHeight="1" thickTop="1" thickBot="1">
      <c r="A41" s="6"/>
      <c r="B41" s="137" t="s">
        <v>12</v>
      </c>
      <c r="C41" s="137"/>
      <c r="D41" s="137"/>
      <c r="E41" s="156">
        <f>E23+E33</f>
        <v>0</v>
      </c>
      <c r="F41" s="159"/>
      <c r="G41" s="21" t="s">
        <v>4</v>
      </c>
      <c r="H41" s="139">
        <f>I23+I33</f>
        <v>0</v>
      </c>
      <c r="I41" s="160"/>
      <c r="J41" s="20" t="s">
        <v>4</v>
      </c>
      <c r="K41" s="179" t="str">
        <f>IF(E41=0,"",E41/B8)</f>
        <v/>
      </c>
      <c r="L41" s="180"/>
      <c r="M41" s="168" t="str">
        <f>IF(H41=0,"",H41/B11)</f>
        <v/>
      </c>
      <c r="N41" s="169"/>
      <c r="O41" s="8"/>
    </row>
    <row r="42" spans="1:15" ht="15.95" customHeight="1" thickTop="1">
      <c r="A42" s="6"/>
      <c r="B42" s="7"/>
      <c r="C42" s="7"/>
      <c r="D42" s="7"/>
      <c r="E42" s="7"/>
      <c r="F42" s="7"/>
      <c r="G42" s="7"/>
      <c r="H42" s="7"/>
      <c r="I42" s="7"/>
      <c r="J42" s="7"/>
      <c r="K42" s="7"/>
      <c r="L42" s="7"/>
      <c r="M42" s="7"/>
      <c r="N42" s="7"/>
      <c r="O42" s="8"/>
    </row>
    <row r="43" spans="1:15" ht="15.95" customHeight="1" thickBot="1">
      <c r="A43" s="6"/>
      <c r="B43" s="7"/>
      <c r="C43" s="7"/>
      <c r="D43" s="7"/>
      <c r="E43" s="7"/>
      <c r="F43" s="7"/>
      <c r="G43" s="7"/>
      <c r="H43" s="7"/>
      <c r="I43" s="103"/>
      <c r="J43" s="7"/>
      <c r="K43" s="7"/>
      <c r="L43" s="7"/>
      <c r="M43" s="7"/>
      <c r="N43" s="7"/>
      <c r="O43" s="8"/>
    </row>
    <row r="44" spans="1:15" ht="15.95" customHeight="1" thickTop="1" thickBot="1">
      <c r="A44" s="6"/>
      <c r="B44" s="12" t="s">
        <v>18</v>
      </c>
      <c r="C44" s="12"/>
      <c r="D44" s="12"/>
      <c r="E44" s="12"/>
      <c r="F44" s="12"/>
      <c r="G44" s="170"/>
      <c r="H44" s="171"/>
      <c r="I44" s="22" t="s">
        <v>38</v>
      </c>
      <c r="J44" s="7"/>
      <c r="K44" s="7"/>
      <c r="L44" s="7"/>
      <c r="M44" s="7"/>
      <c r="N44" s="7"/>
      <c r="O44" s="8"/>
    </row>
    <row r="45" spans="1:15" ht="15.95" customHeight="1" thickTop="1" thickBot="1">
      <c r="A45" s="6"/>
      <c r="B45" s="7"/>
      <c r="C45" s="7"/>
      <c r="D45" s="7"/>
      <c r="E45" s="7"/>
      <c r="F45" s="7"/>
      <c r="G45" s="7"/>
      <c r="H45" s="7"/>
      <c r="I45" s="7"/>
      <c r="J45" s="7"/>
      <c r="K45" s="7"/>
      <c r="L45" s="7"/>
      <c r="M45" s="7"/>
      <c r="N45" s="7"/>
      <c r="O45" s="8"/>
    </row>
    <row r="46" spans="1:15" ht="15.95" customHeight="1" thickTop="1" thickBot="1">
      <c r="A46" s="6"/>
      <c r="B46" s="4" t="s">
        <v>19</v>
      </c>
      <c r="C46" s="7" t="s">
        <v>20</v>
      </c>
      <c r="D46" s="7"/>
      <c r="E46" s="7"/>
      <c r="F46" s="7"/>
      <c r="G46" s="7"/>
      <c r="H46" s="7"/>
      <c r="I46" s="7"/>
      <c r="J46" s="7"/>
      <c r="K46" s="7"/>
      <c r="L46" s="7"/>
      <c r="M46" s="7"/>
      <c r="N46" s="7"/>
      <c r="O46" s="8"/>
    </row>
    <row r="47" spans="1:15" ht="15.95" customHeight="1" thickTop="1" thickBot="1">
      <c r="A47" s="6"/>
      <c r="B47" s="7"/>
      <c r="C47" s="7"/>
      <c r="D47" s="7"/>
      <c r="E47" s="7"/>
      <c r="F47" s="7"/>
      <c r="G47" s="7"/>
      <c r="H47" s="7"/>
      <c r="I47" s="7"/>
      <c r="J47" s="7"/>
      <c r="K47" s="7"/>
      <c r="L47" s="7"/>
      <c r="M47" s="7"/>
      <c r="N47" s="7"/>
      <c r="O47" s="8"/>
    </row>
    <row r="48" spans="1:15" ht="15.95" customHeight="1" thickTop="1" thickBot="1">
      <c r="A48" s="6"/>
      <c r="B48" s="5" t="s">
        <v>21</v>
      </c>
      <c r="C48" s="7" t="s">
        <v>22</v>
      </c>
      <c r="D48" s="7"/>
      <c r="E48" s="7"/>
      <c r="F48" s="7"/>
      <c r="G48" s="7"/>
      <c r="H48" s="7"/>
      <c r="I48" s="7"/>
      <c r="J48" s="7"/>
      <c r="K48" s="7"/>
      <c r="L48" s="7"/>
      <c r="M48" s="7"/>
      <c r="N48" s="7"/>
      <c r="O48" s="8"/>
    </row>
    <row r="49" spans="1:15" ht="15.95" customHeight="1" thickTop="1">
      <c r="A49" s="6"/>
      <c r="B49" s="7"/>
      <c r="C49" s="7"/>
      <c r="D49" s="7"/>
      <c r="E49" s="7"/>
      <c r="F49" s="7"/>
      <c r="G49" s="7"/>
      <c r="H49" s="7"/>
      <c r="I49" s="7"/>
      <c r="J49" s="7"/>
      <c r="K49" s="7"/>
      <c r="L49" s="7"/>
      <c r="M49" s="7"/>
      <c r="N49" s="7"/>
      <c r="O49" s="8"/>
    </row>
    <row r="50" spans="1:15" ht="15.95" customHeight="1">
      <c r="A50" s="6"/>
      <c r="B50" s="7" t="s">
        <v>45</v>
      </c>
      <c r="C50" s="7"/>
      <c r="D50" s="7" t="s">
        <v>46</v>
      </c>
      <c r="E50" s="7"/>
      <c r="F50" s="7"/>
      <c r="G50" s="7"/>
      <c r="H50" s="7"/>
      <c r="I50" s="7"/>
      <c r="J50" s="7"/>
      <c r="K50" s="7"/>
      <c r="L50" s="7"/>
      <c r="M50" s="7"/>
      <c r="N50" s="7"/>
      <c r="O50" s="8"/>
    </row>
    <row r="51" spans="1:15" ht="15.95" customHeight="1">
      <c r="A51" s="6"/>
      <c r="B51" s="7" t="s">
        <v>47</v>
      </c>
      <c r="C51" s="7"/>
      <c r="D51" s="120" t="s">
        <v>48</v>
      </c>
      <c r="E51" s="120"/>
      <c r="F51" s="120"/>
      <c r="G51" s="120"/>
      <c r="H51" s="120"/>
      <c r="I51" s="120"/>
      <c r="J51" s="120"/>
      <c r="K51" s="120"/>
      <c r="L51" s="120"/>
      <c r="M51" s="120"/>
      <c r="N51" s="120"/>
      <c r="O51" s="8"/>
    </row>
    <row r="52" spans="1:15" ht="15.95" customHeight="1">
      <c r="A52" s="6"/>
      <c r="B52" s="7"/>
      <c r="C52" s="7"/>
      <c r="D52" s="120"/>
      <c r="E52" s="120"/>
      <c r="F52" s="120"/>
      <c r="G52" s="120"/>
      <c r="H52" s="120"/>
      <c r="I52" s="120"/>
      <c r="J52" s="120"/>
      <c r="K52" s="120"/>
      <c r="L52" s="120"/>
      <c r="M52" s="120"/>
      <c r="N52" s="120"/>
      <c r="O52" s="8"/>
    </row>
    <row r="53" spans="1:15" ht="15.95" customHeight="1">
      <c r="A53" s="29"/>
      <c r="B53" s="28"/>
      <c r="C53" s="28"/>
      <c r="D53" s="121"/>
      <c r="E53" s="121"/>
      <c r="F53" s="121"/>
      <c r="G53" s="121"/>
      <c r="H53" s="121"/>
      <c r="I53" s="121"/>
      <c r="J53" s="121"/>
      <c r="K53" s="121"/>
      <c r="L53" s="121"/>
      <c r="M53" s="121"/>
      <c r="N53" s="121"/>
      <c r="O53" s="30"/>
    </row>
    <row r="54" spans="1:15" ht="15.95" customHeight="1">
      <c r="A54" s="15"/>
      <c r="B54" s="15"/>
      <c r="C54" s="15"/>
      <c r="D54" s="15"/>
      <c r="E54" s="15"/>
      <c r="F54" s="15"/>
      <c r="G54" s="15"/>
      <c r="H54" s="15"/>
      <c r="I54" s="15"/>
      <c r="J54" s="15"/>
      <c r="K54" s="15"/>
      <c r="L54" s="15"/>
      <c r="M54" s="15"/>
      <c r="N54" s="15"/>
      <c r="O54" s="15"/>
    </row>
  </sheetData>
  <sheetProtection algorithmName="SHA-512" hashValue="x/yHUCkRPN6V0BOTRTGPfnLT9fBXG90L6wqL3ogHQxnLhMZ0FJ4/TCq6HJeo+goh8MihU6XJm5gDsw0cs5RNPg==" saltValue="LIf7+mhbWQPMnyvuy4e4tg==" spinCount="100000" sheet="1" objects="1" scenarios="1" formatColumns="0"/>
  <mergeCells count="58">
    <mergeCell ref="K1:N1"/>
    <mergeCell ref="H1:J1"/>
    <mergeCell ref="M41:N41"/>
    <mergeCell ref="G44:H44"/>
    <mergeCell ref="B40:D40"/>
    <mergeCell ref="E40:F40"/>
    <mergeCell ref="H40:I40"/>
    <mergeCell ref="K40:L40"/>
    <mergeCell ref="M40:N40"/>
    <mergeCell ref="B41:D41"/>
    <mergeCell ref="E41:F41"/>
    <mergeCell ref="H41:I41"/>
    <mergeCell ref="K41:L41"/>
    <mergeCell ref="K37:L38"/>
    <mergeCell ref="M37:N38"/>
    <mergeCell ref="B39:D39"/>
    <mergeCell ref="M39:N39"/>
    <mergeCell ref="B36:D38"/>
    <mergeCell ref="E36:G38"/>
    <mergeCell ref="H36:J36"/>
    <mergeCell ref="K36:N36"/>
    <mergeCell ref="H37:J38"/>
    <mergeCell ref="B33:D33"/>
    <mergeCell ref="E33:G33"/>
    <mergeCell ref="I33:K33"/>
    <mergeCell ref="E39:F39"/>
    <mergeCell ref="H39:I39"/>
    <mergeCell ref="K39:L39"/>
    <mergeCell ref="B31:D31"/>
    <mergeCell ref="E31:G31"/>
    <mergeCell ref="I31:K31"/>
    <mergeCell ref="B32:D32"/>
    <mergeCell ref="E32:G32"/>
    <mergeCell ref="I32:K32"/>
    <mergeCell ref="B23:D23"/>
    <mergeCell ref="E23:G23"/>
    <mergeCell ref="I23:K23"/>
    <mergeCell ref="B26:D30"/>
    <mergeCell ref="E26:H30"/>
    <mergeCell ref="I26:L26"/>
    <mergeCell ref="I27:L30"/>
    <mergeCell ref="B25:N25"/>
    <mergeCell ref="D51:N53"/>
    <mergeCell ref="A5:O5"/>
    <mergeCell ref="A6:O6"/>
    <mergeCell ref="B8:C8"/>
    <mergeCell ref="I16:L16"/>
    <mergeCell ref="I17:L20"/>
    <mergeCell ref="B15:N15"/>
    <mergeCell ref="B21:D21"/>
    <mergeCell ref="E21:G21"/>
    <mergeCell ref="I21:K21"/>
    <mergeCell ref="B11:C11"/>
    <mergeCell ref="B16:D20"/>
    <mergeCell ref="E16:H20"/>
    <mergeCell ref="B22:D22"/>
    <mergeCell ref="E22:G22"/>
    <mergeCell ref="I22:K22"/>
  </mergeCells>
  <phoneticPr fontId="1"/>
  <pageMargins left="0.78740157480314965" right="0.78740157480314965" top="0.39370078740157483" bottom="0.39370078740157483" header="0.31496062992125984" footer="0.31496062992125984"/>
  <pageSetup paperSize="9" scale="91" fitToHeight="0" orientation="portrait" r:id="rId1"/>
</worksheet>
</file>

<file path=docMetadata/LabelInfo.xml><?xml version="1.0" encoding="utf-8"?>
<clbl:labelList xmlns:clbl="http://schemas.microsoft.com/office/2020/mipLabelMetadata">
  <clbl:label id="{84033c2b-00f7-40c7-8f48-15b44c4f841c}" enabled="1" method="Privileged" siteId="{615d96c1-231f-40d5-b2ef-46a3c20be1f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様式B-5(計算シート)</vt:lpstr>
      <vt:lpstr>様式B-5</vt:lpstr>
      <vt:lpstr>'様式B-5'!Print_Area</vt:lpstr>
      <vt:lpstr>'様式B-5(計算シート)'!Print_Area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NT19156</dc:creator>
  <cp:lastModifiedBy>J19040</cp:lastModifiedBy>
  <cp:lastPrinted>2025-11-04T01:01:49Z</cp:lastPrinted>
  <dcterms:created xsi:type="dcterms:W3CDTF">2025-10-15T04:07:29Z</dcterms:created>
  <dcterms:modified xsi:type="dcterms:W3CDTF">2025-11-04T08:07:54Z</dcterms:modified>
</cp:coreProperties>
</file>