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19035\Desktop\★回答用文書（中村）\"/>
    </mc:Choice>
  </mc:AlternateContent>
  <xr:revisionPtr revIDLastSave="0" documentId="8_{BBB491D1-2988-4D1D-BABC-40138B11698B}" xr6:coauthVersionLast="47" xr6:coauthVersionMax="47" xr10:uidLastSave="{00000000-0000-0000-0000-000000000000}"/>
  <workbookProtection workbookAlgorithmName="SHA-512" workbookHashValue="LC16HCvN/n4uWaurkeSfXcTxKPjG0zo5mPFsC/3gEmThU94HQd0OBiCw0AKJ2qylCKd35XbY5qgEULtniQq4Zg==" workbookSaltValue="WyMwXzhIK23L6RKPVNzhBA=="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<sst xmlns="http://schemas.openxmlformats.org/spreadsheetml/2006/main" count="236" uniqueCount="117">
  <si>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</si>
  <si>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</si>
  <si>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</si>
  <si>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</si>
  <si>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</si>
  <si>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</si>
  <si>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</si>
  <si>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</si>
  <si>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</si>
  <si>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</si>
  <si>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</si>
  <si>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</si>
  <si>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</si>
  <si>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</si>
  <si>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</si>
  <si>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</si>
  <si>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</si>
  <si>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</si>
  <si>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</si>
  <si>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</si>
  <si>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</si>
  <si>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</si>
  <si>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</si>
  <si>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</si>
  <si>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</si>
  <si>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</si>
  <si>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</si>
  <si>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</si>
  <si>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</si>
  <si>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</si>
  <si>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</si>
  <si>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</si>
  <si>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</si>
  <si>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</si>
  <si>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</si>
  <si>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</si>
  <si>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</si>
  <si>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</si>
  <si>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</si>
  <si>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</si>
  <si>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</si>
  <si>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</si>
  <si>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</si>
  <si>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</si>
  <si>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</si>
  <si>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</si>
  <si>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</si>
  <si>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</si>
  <si>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</si>
  <si>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</si>
  <si>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</si>
  <si>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</si>
  <si>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</si>
  <si>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</si>
  <si>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</si>
  <si>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</si>
  <si>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</si>
  <si>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</si>
  <si>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</si>
  <si>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</si>
  <si>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</si>
  <si>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</si>
  <si>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</si>
  <si>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</si>
  <si>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</si>
  <si>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</si>
  <si>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</si>
  <si>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</si>
  <si>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</si>
  <si>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</si>
  <si>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</si>
  <si>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</si>
  <si>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</si>
  <si>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</si>
  <si>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</si>
  <si>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</si>
  <si>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</si>
  <si>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</si>
  <si>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</si>
  <si>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</si>
  <si>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</si>
  <si>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</si>
  <si>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</si>
  <si>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</si>
  <si>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</si>
  <si>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</si>
  <si>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</si>
  <si>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</si>
  <si>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</si>
  <si>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</si>
  <si>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</si>
  <si>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</si>
  <si>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</si>
  <si>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</si>
  <si>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</si>
  <si>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</si>
  <si>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那珂川市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</si>
  <si>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</si>
  <si>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</si>
  <si>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</si>
  <si>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</si>
  <si>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</si>
  <si>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</si>
  <si>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</si>
  <si>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</si>
  <si>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</si>
  <si>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</si>
  <si>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</si>
  <si>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</si>
  <si>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</si>
  <si>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</si>
  <si>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</si>
  <si>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</si>
  <si>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</si>
  <si>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①有形固定資産減価償却率
　本市の公共下水道事業は、昭和50年より供用開始しているため、類似団体と比較すると高い水準にあります。
②管渠老朽化比率
　令和５年度末現在、法定耐用年数を経過した管渠はないため、当該指標の表示はありません。
③管渠改善率
　令和５年度末現在、更新した管渠はないため、当該指標の表示はありません。　
</t>
    <rPh sb="75" eb="77">
      <t>レイワ</t>
    </rPh>
    <rPh sb="126" eb="128">
      <t>レイワ</t>
    </rPh>
    <rPh sb="135" eb="137">
      <t>コウシン</t>
    </rPh>
    <phoneticPr fontId="4"/>
  </si>
  <si>
    <t xml:space="preserve">1.経営の健全性・効率性
　経営状況は健全な状態にあります。今後、人口減少や節水意識の高まりなどによる使用料収入の減少が見込まれます。引き続き、経営指標等で分析を行い適正な経営を行っていきます。
2.老朽化の状況　
　法定耐用年数を経過した管渠や改善が必要な管渠はありません。今後は老朽化による事故を未然に防ぐため、下水道ストックマネジメント計画に基づき、計画的かつ効率的な管渠等の更新を行っていきます。
</t>
    <phoneticPr fontId="4"/>
  </si>
  <si>
    <r>
      <t>①経常収支比率
　100％を超えており、健全な経営状態です。また、類似団体平均値を上回り、良好な水準です。
②累積欠損金比率
　累積欠損金はないため、当該指標の表示はありません。今後も欠損金が生じることがないよう適正な経営を行っていきます。
③流動比率
100％を大きく超えており、健全な経営状態です。また類似団体平均値と比較しても高い水準であり健全な経営状況です。
④企業債残高対事業規模比率
　企業債残高は類似団体平均値と比較して低い水準です。
⑤経費回収率
　100％を超えており、健全な経営状態です。
⑥汚水処理原価
　</t>
    </r>
    <r>
      <rPr>
        <sz val="11"/>
        <rFont val="ＭＳ ゴシック"/>
        <family val="3"/>
        <charset val="128"/>
      </rPr>
      <t>昨年度と比較し減少しています。類似団体平均値と比較して同水準となっています。</t>
    </r>
    <r>
      <rPr>
        <sz val="11"/>
        <color theme="1"/>
        <rFont val="ＭＳ ゴシック"/>
        <family val="3"/>
        <charset val="128"/>
      </rPr>
      <t xml:space="preserve">
⑦施設利用率
　汚水処理施設を所有していないため、当該指標の表示はありません。
⑧水洗化率
　99％を超えており、類似団体と比較しても高い水準にあります。今後も公共用水域の保全・使用料収入の増のため水洗化率の向上に努めます。
</t>
    </r>
    <rPh sb="39" eb="40">
      <t>チ</t>
    </rPh>
    <rPh sb="159" eb="160">
      <t>チ</t>
    </rPh>
    <rPh sb="264" eb="267">
      <t>サクネンド</t>
    </rPh>
    <rPh sb="268" eb="270">
      <t>ヒカク</t>
    </rPh>
    <rPh sb="271" eb="273">
      <t>ゲンショウ</t>
    </rPh>
    <rPh sb="285" eb="286">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</si>
</sst>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D2-45AD-BB4F-38A74183EE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C9D2-45AD-BB4F-38A74183EE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117.27</c:v>
                </c:pt>
                <c:pt idx="1">
                  <c:v>116.17</c:v>
                </c:pt>
                <c:pt idx="2">
                  <c:v>114.23</c:v>
                </c:pt>
                <c:pt idx="3">
                  <c:v>113.67</c:v>
                </c:pt>
                <c:pt idx="4">
                  <c:v>116.61</c:v>
                </c:pt>
              </c:numCache>
            </c:numRef>
          </c:val>
          <c:extLst>
            <c:ext xmlns:c16="http://schemas.microsoft.com/office/drawing/2014/chart" uri="{C3380CC4-5D6E-409C-BE32-E72D297353CC}">
              <c16:uniqueId val="{00000000-E288-4D1F-9762-3AC7B5CF3B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E288-4D1F-9762-3AC7B5CF3B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46.24</c:v>
                </c:pt>
                <c:pt idx="1">
                  <c:v>47.47</c:v>
                </c:pt>
                <c:pt idx="2">
                  <c:v>48.95</c:v>
                </c:pt>
                <c:pt idx="3">
                  <c:v>50.47</c:v>
                </c:pt>
                <c:pt idx="4">
                  <c:v>52.26</c:v>
                </c:pt>
              </c:numCache>
            </c:numRef>
          </c:val>
          <c:extLst>
            <c:ext xmlns:c16="http://schemas.microsoft.com/office/drawing/2014/chart" uri="{C3380CC4-5D6E-409C-BE32-E72D297353CC}">
              <c16:uniqueId val="{00000000-C7CF-4E15-AC88-90DE5DDAA7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C7CF-4E15-AC88-90DE5DDAA7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33-4BAD-92BC-195C034A51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9D33-4BAD-92BC-195C034A51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7B-4D02-B06F-AD572AFB4E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697B-4D02-B06F-AD572AFB4E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374.25</c:v>
                </c:pt>
                <c:pt idx="1">
                  <c:v>318.8</c:v>
                </c:pt>
                <c:pt idx="2">
                  <c:v>329.31</c:v>
                </c:pt>
                <c:pt idx="3">
                  <c:v>363.9</c:v>
                </c:pt>
                <c:pt idx="4">
                  <c:v>376.12</c:v>
                </c:pt>
              </c:numCache>
            </c:numRef>
          </c:val>
          <c:extLst>
            <c:ext xmlns:c16="http://schemas.microsoft.com/office/drawing/2014/chart" uri="{C3380CC4-5D6E-409C-BE32-E72D297353CC}">
              <c16:uniqueId val="{00000000-CC0E-4B64-818A-4487E52D55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CC0E-4B64-818A-4487E52D55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424.15</c:v>
                </c:pt>
                <c:pt idx="1">
                  <c:v>425.06</c:v>
                </c:pt>
                <c:pt idx="2">
                  <c:v>402.94</c:v>
                </c:pt>
                <c:pt idx="3">
                  <c:v>429.11</c:v>
                </c:pt>
                <c:pt idx="4">
                  <c:v>379.7</c:v>
                </c:pt>
              </c:numCache>
            </c:numRef>
          </c:val>
          <c:extLst>
            <c:ext xmlns:c16="http://schemas.microsoft.com/office/drawing/2014/chart" uri="{C3380CC4-5D6E-409C-BE32-E72D297353CC}">
              <c16:uniqueId val="{00000000-C199-4087-A7AB-25DF17D799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C199-4087-A7AB-25DF17D799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121.24</c:v>
                </c:pt>
                <c:pt idx="1">
                  <c:v>119.88</c:v>
                </c:pt>
                <c:pt idx="2">
                  <c:v>117.96</c:v>
                </c:pt>
                <c:pt idx="3">
                  <c:v>106.26</c:v>
                </c:pt>
                <c:pt idx="4">
                  <c:v>120.2</c:v>
                </c:pt>
              </c:numCache>
            </c:numRef>
          </c:val>
          <c:extLst>
            <c:ext xmlns:c16="http://schemas.microsoft.com/office/drawing/2014/chart" uri="{C3380CC4-5D6E-409C-BE32-E72D297353CC}">
              <c16:uniqueId val="{00000000-CF02-46F9-9B04-01BD1E9507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CF02-46F9-9B04-01BD1E9507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138.97999999999999</c:v>
                </c:pt>
                <c:pt idx="1">
                  <c:v>137.65</c:v>
                </c:pt>
                <c:pt idx="2">
                  <c:v>141.9</c:v>
                </c:pt>
                <c:pt idx="3">
                  <c:v>147.62</c:v>
                </c:pt>
                <c:pt idx="4">
                  <c:v>139.43</c:v>
                </c:pt>
              </c:numCache>
            </c:numRef>
          </c:val>
          <c:extLst>
            <c:ext xmlns:c16="http://schemas.microsoft.com/office/drawing/2014/chart" uri="{C3380CC4-5D6E-409C-BE32-E72D297353CC}">
              <c16:uniqueId val="{00000000-C0E7-4411-84FF-04C92737FB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C0E7-4411-84FF-04C92737FB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47-444A-9D4C-9E77DEA5DC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FD47-444A-9D4C-9E77DEA5DC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98.91</c:v>
                </c:pt>
                <c:pt idx="1">
                  <c:v>99.12</c:v>
                </c:pt>
                <c:pt idx="2">
                  <c:v>99.17</c:v>
                </c:pt>
                <c:pt idx="3">
                  <c:v>99.24</c:v>
                </c:pt>
                <c:pt idx="4">
                  <c:v>99.27</c:v>
                </c:pt>
              </c:numCache>
            </c:numRef>
          </c:val>
          <c:extLst>
            <c:ext xmlns:c16="http://schemas.microsoft.com/office/drawing/2014/chart" uri="{C3380CC4-5D6E-409C-BE32-E72D297353CC}">
              <c16:uniqueId val="{00000000-5B29-46C5-A14F-5B1BBC87A9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5B29-46C5-A14F-5B1BBC87A9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福岡県　那珂川市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4">
        <f>データ!S6</f>
        <v>49663</v>
      </c>
      <c r="AM8" s="44"/>
      <c r="AN8" s="44"/>
      <c r="AO8" s="44"/>
      <c r="AP8" s="44"/>
      <c r="AQ8" s="44"/>
      <c r="AR8" s="44"/>
      <c r="AS8" s="44"/>
      <c r="AT8" s="45">
        <f>データ!T6</f>
        <v>74.95</v>
      </c>
      <c r="AU8" s="45"/>
      <c r="AV8" s="45"/>
      <c r="AW8" s="45"/>
      <c r="AX8" s="45"/>
      <c r="AY8" s="45"/>
      <c r="AZ8" s="45"/>
      <c r="BA8" s="45"/>
      <c r="BB8" s="45">
        <f>データ!U6</f>
        <v>662.62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69.56</v>
      </c>
      <c r="J10" s="45"/>
      <c r="K10" s="45"/>
      <c r="L10" s="45"/>
      <c r="M10" s="45"/>
      <c r="N10" s="45"/>
      <c r="O10" s="45"/>
      <c r="P10" s="45">
        <f>データ!P6</f>
        <v>95.38</v>
      </c>
      <c r="Q10" s="45"/>
      <c r="R10" s="45"/>
      <c r="S10" s="45"/>
      <c r="T10" s="45"/>
      <c r="U10" s="45"/>
      <c r="V10" s="45"/>
      <c r="W10" s="45">
        <f>データ!Q6</f>
        <v>87.76</v>
      </c>
      <c r="X10" s="45"/>
      <c r="Y10" s="45"/>
      <c r="Z10" s="45"/>
      <c r="AA10" s="45"/>
      <c r="AB10" s="45"/>
      <c r="AC10" s="45"/>
      <c r="AD10" s="44">
        <f>データ!R6</f>
        <v>3410</v>
      </c>
      <c r="AE10" s="44"/>
      <c r="AF10" s="44"/>
      <c r="AG10" s="44"/>
      <c r="AH10" s="44"/>
      <c r="AI10" s="44"/>
      <c r="AJ10" s="44"/>
      <c r="AK10" s="2"/>
      <c r="AL10" s="44">
        <f>データ!V6</f>
        <v>47116</v>
      </c>
      <c r="AM10" s="44"/>
      <c r="AN10" s="44"/>
      <c r="AO10" s="44"/>
      <c r="AP10" s="44"/>
      <c r="AQ10" s="44"/>
      <c r="AR10" s="44"/>
      <c r="AS10" s="44"/>
      <c r="AT10" s="45">
        <f>データ!W6</f>
        <v>6.61</v>
      </c>
      <c r="AU10" s="45"/>
      <c r="AV10" s="45"/>
      <c r="AW10" s="45"/>
      <c r="AX10" s="45"/>
      <c r="AY10" s="45"/>
      <c r="AZ10" s="45"/>
      <c r="BA10" s="45"/>
      <c r="BB10" s="45">
        <f>データ!X6</f>
        <v>7127.99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TR60b3jHDz6HCBpBzTuTWBm23ZkEflqG90tKfvhGV4JoajTbxVLBiV0WkGYIG3lIAYEjBPgqeBDnzP1fw6Ebw==" saltValue="e/v5VwHqQ2MFpMI2cyUv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402311</v>
      </c>
      <c r="D6" s="19">
        <f t="shared" si="3"/>
        <v>46</v>
      </c>
      <c r="E6" s="19">
        <f t="shared" si="3"/>
        <v>17</v>
      </c>
      <c r="F6" s="19">
        <f t="shared" si="3"/>
        <v>1</v>
      </c>
      <c r="G6" s="19">
        <f t="shared" si="3"/>
        <v>0</v>
      </c>
      <c r="H6" s="19" t="str">
        <f t="shared" si="3"/>
        <v>福岡県　那珂川市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69.56</v>
      </c>
      <c r="P6" s="20">
        <f t="shared" si="3"/>
        <v>95.38</v>
      </c>
      <c r="Q6" s="20">
        <f t="shared" si="3"/>
        <v>87.76</v>
      </c>
      <c r="R6" s="20">
        <f t="shared" si="3"/>
        <v>3410</v>
      </c>
      <c r="S6" s="20">
        <f t="shared" si="3"/>
        <v>49663</v>
      </c>
      <c r="T6" s="20">
        <f t="shared" si="3"/>
        <v>74.95</v>
      </c>
      <c r="U6" s="20">
        <f t="shared" si="3"/>
        <v>662.62</v>
      </c>
      <c r="V6" s="20">
        <f t="shared" si="3"/>
        <v>47116</v>
      </c>
      <c r="W6" s="20">
        <f t="shared" si="3"/>
        <v>6.61</v>
      </c>
      <c r="X6" s="20">
        <f t="shared" si="3"/>
        <v>7127.99</v>
      </c>
      <c r="Y6" s="21">
        <f>IF(Y7="",NA(),Y7)</f>
        <v>117.27</v>
      </c>
      <c r="Z6" s="21">
        <f t="shared" ref="Z6:AH6" si="4">IF(Z7="",NA(),Z7)</f>
        <v>116.17</v>
      </c>
      <c r="AA6" s="21">
        <f t="shared" si="4"/>
        <v>114.23</v>
      </c>
      <c r="AB6" s="21">
        <f t="shared" si="4"/>
        <v>113.67</v>
      </c>
      <c r="AC6" s="21">
        <f t="shared" si="4"/>
        <v>116.61</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374.25</v>
      </c>
      <c r="AV6" s="21">
        <f t="shared" ref="AV6:BD6" si="6">IF(AV7="",NA(),AV7)</f>
        <v>318.8</v>
      </c>
      <c r="AW6" s="21">
        <f t="shared" si="6"/>
        <v>329.31</v>
      </c>
      <c r="AX6" s="21">
        <f t="shared" si="6"/>
        <v>363.9</v>
      </c>
      <c r="AY6" s="21">
        <f t="shared" si="6"/>
        <v>376.12</v>
      </c>
      <c r="AZ6" s="21">
        <f t="shared" si="6"/>
        <v>71.540000000000006</v>
      </c>
      <c r="BA6" s="21">
        <f t="shared" si="6"/>
        <v>67.86</v>
      </c>
      <c r="BB6" s="21">
        <f t="shared" si="6"/>
        <v>72.92</v>
      </c>
      <c r="BC6" s="21">
        <f t="shared" si="6"/>
        <v>81.19</v>
      </c>
      <c r="BD6" s="21">
        <f t="shared" si="6"/>
        <v>85.86</v>
      </c>
      <c r="BE6" s="20" t="str">
        <f>IF(BE7="","",IF(BE7="-","【-】","【"&amp;SUBSTITUTE(TEXT(BE7,"#,##0.00"),"-","△")&amp;"】"))</f>
        <v>【78.43】</v>
      </c>
      <c r="BF6" s="21">
        <f>IF(BF7="",NA(),BF7)</f>
        <v>424.15</v>
      </c>
      <c r="BG6" s="21">
        <f t="shared" ref="BG6:BO6" si="7">IF(BG7="",NA(),BG7)</f>
        <v>425.06</v>
      </c>
      <c r="BH6" s="21">
        <f t="shared" si="7"/>
        <v>402.94</v>
      </c>
      <c r="BI6" s="21">
        <f t="shared" si="7"/>
        <v>429.11</v>
      </c>
      <c r="BJ6" s="21">
        <f t="shared" si="7"/>
        <v>379.7</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121.24</v>
      </c>
      <c r="BR6" s="21">
        <f t="shared" ref="BR6:BZ6" si="8">IF(BR7="",NA(),BR7)</f>
        <v>119.88</v>
      </c>
      <c r="BS6" s="21">
        <f t="shared" si="8"/>
        <v>117.96</v>
      </c>
      <c r="BT6" s="21">
        <f t="shared" si="8"/>
        <v>106.26</v>
      </c>
      <c r="BU6" s="21">
        <f t="shared" si="8"/>
        <v>120.2</v>
      </c>
      <c r="BV6" s="21">
        <f t="shared" si="8"/>
        <v>88.05</v>
      </c>
      <c r="BW6" s="21">
        <f t="shared" si="8"/>
        <v>91.14</v>
      </c>
      <c r="BX6" s="21">
        <f t="shared" si="8"/>
        <v>90.69</v>
      </c>
      <c r="BY6" s="21">
        <f t="shared" si="8"/>
        <v>90.5</v>
      </c>
      <c r="BZ6" s="21">
        <f t="shared" si="8"/>
        <v>92.66</v>
      </c>
      <c r="CA6" s="20" t="str">
        <f>IF(CA7="","",IF(CA7="-","【-】","【"&amp;SUBSTITUTE(TEXT(CA7,"#,##0.00"),"-","△")&amp;"】"))</f>
        <v>【97.81】</v>
      </c>
      <c r="CB6" s="21">
        <f>IF(CB7="",NA(),CB7)</f>
        <v>138.97999999999999</v>
      </c>
      <c r="CC6" s="21">
        <f t="shared" ref="CC6:CK6" si="9">IF(CC7="",NA(),CC7)</f>
        <v>137.65</v>
      </c>
      <c r="CD6" s="21">
        <f t="shared" si="9"/>
        <v>141.9</v>
      </c>
      <c r="CE6" s="21">
        <f t="shared" si="9"/>
        <v>147.62</v>
      </c>
      <c r="CF6" s="21">
        <f t="shared" si="9"/>
        <v>139.43</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98.91</v>
      </c>
      <c r="CY6" s="21">
        <f t="shared" ref="CY6:DG6" si="11">IF(CY7="",NA(),CY7)</f>
        <v>99.12</v>
      </c>
      <c r="CZ6" s="21">
        <f t="shared" si="11"/>
        <v>99.17</v>
      </c>
      <c r="DA6" s="21">
        <f t="shared" si="11"/>
        <v>99.24</v>
      </c>
      <c r="DB6" s="21">
        <f t="shared" si="11"/>
        <v>99.27</v>
      </c>
      <c r="DC6" s="21">
        <f t="shared" si="11"/>
        <v>93.73</v>
      </c>
      <c r="DD6" s="21">
        <f t="shared" si="11"/>
        <v>94.17</v>
      </c>
      <c r="DE6" s="21">
        <f t="shared" si="11"/>
        <v>94.27</v>
      </c>
      <c r="DF6" s="21">
        <f t="shared" si="11"/>
        <v>94.46</v>
      </c>
      <c r="DG6" s="21">
        <f t="shared" si="11"/>
        <v>94.37</v>
      </c>
      <c r="DH6" s="20" t="str">
        <f>IF(DH7="","",IF(DH7="-","【-】","【"&amp;SUBSTITUTE(TEXT(DH7,"#,##0.00"),"-","△")&amp;"】"))</f>
        <v>【95.91】</v>
      </c>
      <c r="DI6" s="21">
        <f>IF(DI7="",NA(),DI7)</f>
        <v>46.24</v>
      </c>
      <c r="DJ6" s="21">
        <f t="shared" ref="DJ6:DR6" si="12">IF(DJ7="",NA(),DJ7)</f>
        <v>47.47</v>
      </c>
      <c r="DK6" s="21">
        <f t="shared" si="12"/>
        <v>48.95</v>
      </c>
      <c r="DL6" s="21">
        <f t="shared" si="12"/>
        <v>50.47</v>
      </c>
      <c r="DM6" s="21">
        <f t="shared" si="12"/>
        <v>52.26</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402311</v>
      </c>
      <c r="D7" s="23">
        <v>46</v>
      </c>
      <c r="E7" s="23">
        <v>17</v>
      </c>
      <c r="F7" s="23">
        <v>1</v>
      </c>
      <c r="G7" s="23">
        <v>0</v>
      </c>
      <c r="H7" s="23" t="s">
        <v>96</v>
      </c>
      <c r="I7" s="23" t="s">
        <v>97</v>
      </c>
      <c r="J7" s="23" t="s">
        <v>98</v>
      </c>
      <c r="K7" s="23" t="s">
        <v>99</v>
      </c>
      <c r="L7" s="23" t="s">
        <v>100</v>
      </c>
      <c r="M7" s="23" t="s">
        <v>101</v>
      </c>
      <c r="N7" s="24" t="s">
        <v>102</v>
      </c>
      <c r="O7" s="24">
        <v>69.56</v>
      </c>
      <c r="P7" s="24">
        <v>95.38</v>
      </c>
      <c r="Q7" s="24">
        <v>87.76</v>
      </c>
      <c r="R7" s="24">
        <v>3410</v>
      </c>
      <c r="S7" s="24">
        <v>49663</v>
      </c>
      <c r="T7" s="24">
        <v>74.95</v>
      </c>
      <c r="U7" s="24">
        <v>662.62</v>
      </c>
      <c r="V7" s="24">
        <v>47116</v>
      </c>
      <c r="W7" s="24">
        <v>6.61</v>
      </c>
      <c r="X7" s="24">
        <v>7127.99</v>
      </c>
      <c r="Y7" s="24">
        <v>117.27</v>
      </c>
      <c r="Z7" s="24">
        <v>116.17</v>
      </c>
      <c r="AA7" s="24">
        <v>114.23</v>
      </c>
      <c r="AB7" s="24">
        <v>113.67</v>
      </c>
      <c r="AC7" s="24">
        <v>116.61</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374.25</v>
      </c>
      <c r="AV7" s="24">
        <v>318.8</v>
      </c>
      <c r="AW7" s="24">
        <v>329.31</v>
      </c>
      <c r="AX7" s="24">
        <v>363.9</v>
      </c>
      <c r="AY7" s="24">
        <v>376.12</v>
      </c>
      <c r="AZ7" s="24">
        <v>71.540000000000006</v>
      </c>
      <c r="BA7" s="24">
        <v>67.86</v>
      </c>
      <c r="BB7" s="24">
        <v>72.92</v>
      </c>
      <c r="BC7" s="24">
        <v>81.19</v>
      </c>
      <c r="BD7" s="24">
        <v>85.86</v>
      </c>
      <c r="BE7" s="24">
        <v>78.430000000000007</v>
      </c>
      <c r="BF7" s="24">
        <v>424.15</v>
      </c>
      <c r="BG7" s="24">
        <v>425.06</v>
      </c>
      <c r="BH7" s="24">
        <v>402.94</v>
      </c>
      <c r="BI7" s="24">
        <v>429.11</v>
      </c>
      <c r="BJ7" s="24">
        <v>379.7</v>
      </c>
      <c r="BK7" s="24">
        <v>653.69000000000005</v>
      </c>
      <c r="BL7" s="24">
        <v>709.4</v>
      </c>
      <c r="BM7" s="24">
        <v>734.47</v>
      </c>
      <c r="BN7" s="24">
        <v>720.89</v>
      </c>
      <c r="BO7" s="24">
        <v>676.93</v>
      </c>
      <c r="BP7" s="24">
        <v>630.82000000000005</v>
      </c>
      <c r="BQ7" s="24">
        <v>121.24</v>
      </c>
      <c r="BR7" s="24">
        <v>119.88</v>
      </c>
      <c r="BS7" s="24">
        <v>117.96</v>
      </c>
      <c r="BT7" s="24">
        <v>106.26</v>
      </c>
      <c r="BU7" s="24">
        <v>120.2</v>
      </c>
      <c r="BV7" s="24">
        <v>88.05</v>
      </c>
      <c r="BW7" s="24">
        <v>91.14</v>
      </c>
      <c r="BX7" s="24">
        <v>90.69</v>
      </c>
      <c r="BY7" s="24">
        <v>90.5</v>
      </c>
      <c r="BZ7" s="24">
        <v>92.66</v>
      </c>
      <c r="CA7" s="24">
        <v>97.81</v>
      </c>
      <c r="CB7" s="24">
        <v>138.97999999999999</v>
      </c>
      <c r="CC7" s="24">
        <v>137.65</v>
      </c>
      <c r="CD7" s="24">
        <v>141.9</v>
      </c>
      <c r="CE7" s="24">
        <v>147.62</v>
      </c>
      <c r="CF7" s="24">
        <v>139.43</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98.91</v>
      </c>
      <c r="CY7" s="24">
        <v>99.12</v>
      </c>
      <c r="CZ7" s="24">
        <v>99.17</v>
      </c>
      <c r="DA7" s="24">
        <v>99.24</v>
      </c>
      <c r="DB7" s="24">
        <v>99.27</v>
      </c>
      <c r="DC7" s="24">
        <v>93.73</v>
      </c>
      <c r="DD7" s="24">
        <v>94.17</v>
      </c>
      <c r="DE7" s="24">
        <v>94.27</v>
      </c>
      <c r="DF7" s="24">
        <v>94.46</v>
      </c>
      <c r="DG7" s="24">
        <v>94.37</v>
      </c>
      <c r="DH7" s="24">
        <v>95.91</v>
      </c>
      <c r="DI7" s="24">
        <v>46.24</v>
      </c>
      <c r="DJ7" s="24">
        <v>47.47</v>
      </c>
      <c r="DK7" s="24">
        <v>48.95</v>
      </c>
      <c r="DL7" s="24">
        <v>50.47</v>
      </c>
      <c r="DM7" s="24">
        <v>52.26</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v>
      </c>
      <c r="EF7" s="24">
        <v>0</v>
      </c>
      <c r="EG7" s="24">
        <v>0</v>
      </c>
      <c r="EH7" s="24">
        <v>0</v>
      </c>
      <c r="EI7" s="24">
        <v>0</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J19035</cp:lastModifiedBy>
  <cp:lastPrinted>2025-01-29T05:40:06Z</cp:lastPrinted>
  <dcterms:created xsi:type="dcterms:W3CDTF">2025-01-24T07:06:41Z</dcterms:created>
  <dcterms:modified xsi:type="dcterms:W3CDTF">2025-01-30T02:25:44Z</dcterms:modified>
  <cp:category/>
</cp:coreProperties>
</file>