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19035\Desktop\★回答用文書（中村）\"/>
    </mc:Choice>
  </mc:AlternateContent>
  <xr:revisionPtr revIDLastSave="0" documentId="8_{B2124E2C-E889-4F25-98ED-BF678BFBABEB}" xr6:coauthVersionLast="47" xr6:coauthVersionMax="47" xr10:uidLastSave="{00000000-0000-0000-0000-000000000000}"/>
  <workbookProtection workbookAlgorithmName="SHA-512" workbookHashValue="R2sTCS43MNYhdL3Sy3SaIzpS5fGCN16qmFJsNJanRNvMdZzBqiSfs2zfoZlHigvhCmjLl8u0OIx6wjnCy6jm4g==" workbookSaltValue="WSQ5Q2H0DPEFo0KwRvKDIg=="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AD10" i="4"/>
  <c r="B10" i="4"/>
  <c r="AT8" i="4"/>
  <c r="W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<sst xmlns="http://schemas.openxmlformats.org/spreadsheetml/2006/main" count="236" uniqueCount="116">
  <si>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</si>
  <si>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</si>
  <si>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</si>
  <si>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</si>
  <si>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</si>
  <si>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</si>
  <si>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</si>
  <si>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</si>
  <si>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</si>
  <si>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</si>
  <si>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</si>
  <si>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</si>
  <si>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</si>
  <si>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</si>
  <si>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</si>
  <si>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</si>
  <si>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</si>
  <si>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</si>
  <si>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</si>
  <si>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</si>
  <si>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</si>
  <si>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</si>
  <si>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</si>
  <si>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</si>
  <si>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</si>
  <si>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</si>
  <si>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</si>
  <si>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</si>
  <si>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</si>
  <si>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</si>
  <si>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</si>
  <si>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</si>
  <si>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</si>
  <si>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</si>
  <si>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</si>
  <si>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</si>
  <si>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</si>
  <si>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</si>
  <si>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</si>
  <si>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</si>
  <si>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</si>
  <si>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</si>
  <si>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</si>
  <si>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</si>
  <si>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</si>
  <si>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</si>
  <si>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</si>
  <si>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</si>
  <si>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</si>
  <si>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</si>
  <si>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</si>
  <si>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</si>
  <si>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</si>
  <si>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</si>
  <si>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</si>
  <si>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</si>
  <si>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</si>
  <si>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</si>
  <si>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</si>
  <si>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</si>
  <si>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</si>
  <si>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</si>
  <si>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</si>
  <si>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</si>
  <si>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</si>
  <si>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</si>
  <si>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</si>
  <si>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</si>
  <si>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</si>
  <si>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</si>
  <si>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</si>
  <si>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</si>
  <si>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</si>
  <si>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</si>
  <si>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</si>
  <si>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</si>
  <si>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</si>
  <si>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</si>
  <si>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</si>
  <si>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</si>
  <si>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</si>
  <si>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</si>
  <si>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</si>
  <si>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</si>
  <si>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</si>
  <si>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</si>
  <si>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</si>
  <si>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</si>
  <si>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</si>
  <si>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</si>
  <si>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</si>
  <si>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</si>
  <si>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</si>
  <si>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</si>
  <si>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</si>
  <si>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那珂川市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</si>
  <si>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</si>
  <si>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</si>
  <si>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</si>
  <si>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</si>
  <si>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</si>
  <si>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</si>
  <si>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</si>
  <si>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</si>
  <si>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</si>
  <si>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</si>
  <si>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</si>
  <si>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</si>
  <si>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</si>
  <si>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</si>
  <si>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</si>
  <si>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</si>
  <si>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</si>
  <si>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
　100％を超えており、健全な経営状態です。また、類似団体平均値を上回り、良好な水準です。
②累積欠損金比率
　累積欠損金はないため、当該指標の表示はありません。今後も欠損金が生じることがないよう適正な経営を行っていきます。
③流動比率
100％を大きく超えており、健全な経営状態です。また類似団体平均値と比較しても高い水準であり健全な経営状況です。
④企業債残高対事業規模比率
　企業債残高は類似団体平均値と比較しても低い水準です。
⑤経費回収率
　100％を超えており、健全な経営状態です。
⑥汚水処理原価
　昨年度と比較し増加しています。類似団体平均値と比較しても高い水準となっています。
⑦施設利用率
　汚水処理施設を所有していないため、当該指標の表示はありません。
⑧水洗化率
　99％を超えており、類似団体と比較しても高い水準にあります。今後も公共用水域の保全・使用料収入の増のため水洗化率の向上に努めます。
</t>
    <rPh sb="39" eb="40">
      <t>チ</t>
    </rPh>
    <rPh sb="159" eb="160">
      <t>チ</t>
    </rPh>
    <rPh sb="265" eb="268">
      <t>サクネンド</t>
    </rPh>
    <rPh sb="269" eb="271">
      <t>ヒカク</t>
    </rPh>
    <rPh sb="272" eb="274">
      <t>ゾウカ</t>
    </rPh>
    <rPh sb="286" eb="287">
      <t>チ</t>
    </rPh>
    <rPh sb="293" eb="294">
      <t>タカ</t>
    </rPh>
    <phoneticPr fontId="4"/>
  </si>
  <si>
    <t xml:space="preserve">1.経営の健全性・効率性
　経営状況は健全な状態にあります。今後、人口減少や節水意識の高まりなどによる使用料収入の減少が見込まれます。引き続き、経営指標等で分析を行い適正な経営を行っていきます。
2.老朽化の状況　
　法定耐用年数を経過した管渠や改善が必要な管渠はありません。今後は老朽化による事故を未然に防ぐため、下水道ストックマネジメント計画に基づき、計画的かつ効率的な管渠等の更新を行っていきます。
</t>
    <phoneticPr fontId="4"/>
  </si>
  <si>
    <t xml:space="preserve">①有形固定資産減価償却率
　本市の公共下水道事業は、昭和50年より供用開始しているため、類似団体と比較すると高い水準にあります。
②管渠老朽化比率
　令和４年度末現在、法定耐用年数を経過した管渠はないため、当該指標の表示はありません。
③管渠改善率
　令和４年度末現在、更新した管渠はないため、当該指標の表示はありません。　
</t>
    <rPh sb="75" eb="77">
      <t>レイワ</t>
    </rPh>
    <rPh sb="126" eb="128">
      <t>レイワ</t>
    </rPh>
    <rPh sb="135" eb="13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</si>
</sst>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69-4FA8-9357-C1CAEC51A8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D769-4FA8-9357-C1CAEC51A8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54-4BA2-A8EF-EE3BF1CB589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D254-4BA2-A8EF-EE3BF1CB589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98.91</c:v>
                </c:pt>
                <c:pt idx="1">
                  <c:v>98.91</c:v>
                </c:pt>
                <c:pt idx="2">
                  <c:v>99.12</c:v>
                </c:pt>
                <c:pt idx="3">
                  <c:v>99.17</c:v>
                </c:pt>
                <c:pt idx="4">
                  <c:v>99.24</c:v>
                </c:pt>
              </c:numCache>
            </c:numRef>
          </c:val>
          <c:extLst>
            <c:ext xmlns:c16="http://schemas.microsoft.com/office/drawing/2014/chart" uri="{C3380CC4-5D6E-409C-BE32-E72D297353CC}">
              <c16:uniqueId val="{00000000-B815-4372-843F-67E08588919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B815-4372-843F-67E08588919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115.3</c:v>
                </c:pt>
                <c:pt idx="1">
                  <c:v>117.27</c:v>
                </c:pt>
                <c:pt idx="2">
                  <c:v>116.17</c:v>
                </c:pt>
                <c:pt idx="3">
                  <c:v>114.23</c:v>
                </c:pt>
                <c:pt idx="4">
                  <c:v>113.22</c:v>
                </c:pt>
              </c:numCache>
            </c:numRef>
          </c:val>
          <c:extLst>
            <c:ext xmlns:c16="http://schemas.microsoft.com/office/drawing/2014/chart" uri="{C3380CC4-5D6E-409C-BE32-E72D297353CC}">
              <c16:uniqueId val="{00000000-1A66-44F0-9288-E387D21EDCC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1A66-44F0-9288-E387D21EDCC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44.82</c:v>
                </c:pt>
                <c:pt idx="1">
                  <c:v>46.24</c:v>
                </c:pt>
                <c:pt idx="2">
                  <c:v>47.47</c:v>
                </c:pt>
                <c:pt idx="3">
                  <c:v>48.95</c:v>
                </c:pt>
                <c:pt idx="4">
                  <c:v>50.47</c:v>
                </c:pt>
              </c:numCache>
            </c:numRef>
          </c:val>
          <c:extLst>
            <c:ext xmlns:c16="http://schemas.microsoft.com/office/drawing/2014/chart" uri="{C3380CC4-5D6E-409C-BE32-E72D297353CC}">
              <c16:uniqueId val="{00000000-B54D-44EF-B45A-DC35A837DA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B54D-44EF-B45A-DC35A837DA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31-43B1-80EE-5999479DA8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3F31-43B1-80EE-5999479DA8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6-4FD9-876F-BED8E5FDC0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CED6-4FD9-876F-BED8E5FDC0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261.98</c:v>
                </c:pt>
                <c:pt idx="1">
                  <c:v>374.25</c:v>
                </c:pt>
                <c:pt idx="2">
                  <c:v>318.8</c:v>
                </c:pt>
                <c:pt idx="3">
                  <c:v>329.31</c:v>
                </c:pt>
                <c:pt idx="4">
                  <c:v>363.9</c:v>
                </c:pt>
              </c:numCache>
            </c:numRef>
          </c:val>
          <c:extLst>
            <c:ext xmlns:c16="http://schemas.microsoft.com/office/drawing/2014/chart" uri="{C3380CC4-5D6E-409C-BE32-E72D297353CC}">
              <c16:uniqueId val="{00000000-74B6-485F-94C5-250AC526D8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74B6-485F-94C5-250AC526D8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444.5</c:v>
                </c:pt>
                <c:pt idx="1">
                  <c:v>424.15</c:v>
                </c:pt>
                <c:pt idx="2">
                  <c:v>425.06</c:v>
                </c:pt>
                <c:pt idx="3">
                  <c:v>402.94</c:v>
                </c:pt>
                <c:pt idx="4">
                  <c:v>429.11</c:v>
                </c:pt>
              </c:numCache>
            </c:numRef>
          </c:val>
          <c:extLst>
            <c:ext xmlns:c16="http://schemas.microsoft.com/office/drawing/2014/chart" uri="{C3380CC4-5D6E-409C-BE32-E72D297353CC}">
              <c16:uniqueId val="{00000000-2874-459C-9FD9-8B4EC93F74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2874-459C-9FD9-8B4EC93F74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118.2</c:v>
                </c:pt>
                <c:pt idx="1">
                  <c:v>121.24</c:v>
                </c:pt>
                <c:pt idx="2">
                  <c:v>119.88</c:v>
                </c:pt>
                <c:pt idx="3">
                  <c:v>117.96</c:v>
                </c:pt>
                <c:pt idx="4">
                  <c:v>105.75</c:v>
                </c:pt>
              </c:numCache>
            </c:numRef>
          </c:val>
          <c:extLst>
            <c:ext xmlns:c16="http://schemas.microsoft.com/office/drawing/2014/chart" uri="{C3380CC4-5D6E-409C-BE32-E72D297353CC}">
              <c16:uniqueId val="{00000000-6104-4106-859A-438517D444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6104-4106-859A-438517D444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140.44</c:v>
                </c:pt>
                <c:pt idx="1">
                  <c:v>138.97999999999999</c:v>
                </c:pt>
                <c:pt idx="2">
                  <c:v>137.65</c:v>
                </c:pt>
                <c:pt idx="3">
                  <c:v>141.9</c:v>
                </c:pt>
                <c:pt idx="4">
                  <c:v>148.34</c:v>
                </c:pt>
              </c:numCache>
            </c:numRef>
          </c:val>
          <c:extLst>
            <c:ext xmlns:c16="http://schemas.microsoft.com/office/drawing/2014/chart" uri="{C3380CC4-5D6E-409C-BE32-E72D297353CC}">
              <c16:uniqueId val="{00000000-48DB-40A8-A628-BABDA8E424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48DB-40A8-A628-BABDA8E424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 zoomScale="85" zoomScaleNormal="8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福岡県　那珂川市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6">
        <f>データ!S6</f>
        <v>49994</v>
      </c>
      <c r="AM8" s="46"/>
      <c r="AN8" s="46"/>
      <c r="AO8" s="46"/>
      <c r="AP8" s="46"/>
      <c r="AQ8" s="46"/>
      <c r="AR8" s="46"/>
      <c r="AS8" s="46"/>
      <c r="AT8" s="45">
        <f>データ!T6</f>
        <v>74.95</v>
      </c>
      <c r="AU8" s="45"/>
      <c r="AV8" s="45"/>
      <c r="AW8" s="45"/>
      <c r="AX8" s="45"/>
      <c r="AY8" s="45"/>
      <c r="AZ8" s="45"/>
      <c r="BA8" s="45"/>
      <c r="BB8" s="45">
        <f>データ!U6</f>
        <v>667.03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68.22</v>
      </c>
      <c r="J10" s="45"/>
      <c r="K10" s="45"/>
      <c r="L10" s="45"/>
      <c r="M10" s="45"/>
      <c r="N10" s="45"/>
      <c r="O10" s="45"/>
      <c r="P10" s="45">
        <f>データ!P6</f>
        <v>95.4</v>
      </c>
      <c r="Q10" s="45"/>
      <c r="R10" s="45"/>
      <c r="S10" s="45"/>
      <c r="T10" s="45"/>
      <c r="U10" s="45"/>
      <c r="V10" s="45"/>
      <c r="W10" s="45">
        <f>データ!Q6</f>
        <v>87.03</v>
      </c>
      <c r="X10" s="45"/>
      <c r="Y10" s="45"/>
      <c r="Z10" s="45"/>
      <c r="AA10" s="45"/>
      <c r="AB10" s="45"/>
      <c r="AC10" s="45"/>
      <c r="AD10" s="46">
        <f>データ!R6</f>
        <v>3410</v>
      </c>
      <c r="AE10" s="46"/>
      <c r="AF10" s="46"/>
      <c r="AG10" s="46"/>
      <c r="AH10" s="46"/>
      <c r="AI10" s="46"/>
      <c r="AJ10" s="46"/>
      <c r="AK10" s="2"/>
      <c r="AL10" s="46">
        <f>データ!V6</f>
        <v>47490</v>
      </c>
      <c r="AM10" s="46"/>
      <c r="AN10" s="46"/>
      <c r="AO10" s="46"/>
      <c r="AP10" s="46"/>
      <c r="AQ10" s="46"/>
      <c r="AR10" s="46"/>
      <c r="AS10" s="46"/>
      <c r="AT10" s="45">
        <f>データ!W6</f>
        <v>6.59</v>
      </c>
      <c r="AU10" s="45"/>
      <c r="AV10" s="45"/>
      <c r="AW10" s="45"/>
      <c r="AX10" s="45"/>
      <c r="AY10" s="45"/>
      <c r="AZ10" s="45"/>
      <c r="BA10" s="45"/>
      <c r="BB10" s="45">
        <f>データ!X6</f>
        <v>7206.37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jyAT/Phy8ILlJ1a+cWbzK/x8XAJRn/VHcREFRUvrLlG5+KZTiVPLEX4XHL1alZV3DHjNFsZbgho+9QhrDZZ3g==" saltValue="dJrTD+/tpZXqS/m3FGiM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402311</v>
      </c>
      <c r="D6" s="19">
        <f t="shared" si="3"/>
        <v>46</v>
      </c>
      <c r="E6" s="19">
        <f t="shared" si="3"/>
        <v>17</v>
      </c>
      <c r="F6" s="19">
        <f t="shared" si="3"/>
        <v>1</v>
      </c>
      <c r="G6" s="19">
        <f t="shared" si="3"/>
        <v>0</v>
      </c>
      <c r="H6" s="19" t="str">
        <f t="shared" si="3"/>
        <v>福岡県　那珂川市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68.22</v>
      </c>
      <c r="P6" s="20">
        <f t="shared" si="3"/>
        <v>95.4</v>
      </c>
      <c r="Q6" s="20">
        <f t="shared" si="3"/>
        <v>87.03</v>
      </c>
      <c r="R6" s="20">
        <f t="shared" si="3"/>
        <v>3410</v>
      </c>
      <c r="S6" s="20">
        <f t="shared" si="3"/>
        <v>49994</v>
      </c>
      <c r="T6" s="20">
        <f t="shared" si="3"/>
        <v>74.95</v>
      </c>
      <c r="U6" s="20">
        <f t="shared" si="3"/>
        <v>667.03</v>
      </c>
      <c r="V6" s="20">
        <f t="shared" si="3"/>
        <v>47490</v>
      </c>
      <c r="W6" s="20">
        <f t="shared" si="3"/>
        <v>6.59</v>
      </c>
      <c r="X6" s="20">
        <f t="shared" si="3"/>
        <v>7206.37</v>
      </c>
      <c r="Y6" s="21">
        <f>IF(Y7="",NA(),Y7)</f>
        <v>115.3</v>
      </c>
      <c r="Z6" s="21">
        <f t="shared" ref="Z6:AH6" si="4">IF(Z7="",NA(),Z7)</f>
        <v>117.27</v>
      </c>
      <c r="AA6" s="21">
        <f t="shared" si="4"/>
        <v>116.17</v>
      </c>
      <c r="AB6" s="21">
        <f t="shared" si="4"/>
        <v>114.23</v>
      </c>
      <c r="AC6" s="21">
        <f t="shared" si="4"/>
        <v>113.22</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261.98</v>
      </c>
      <c r="AV6" s="21">
        <f t="shared" ref="AV6:BD6" si="6">IF(AV7="",NA(),AV7)</f>
        <v>374.25</v>
      </c>
      <c r="AW6" s="21">
        <f t="shared" si="6"/>
        <v>318.8</v>
      </c>
      <c r="AX6" s="21">
        <f t="shared" si="6"/>
        <v>329.31</v>
      </c>
      <c r="AY6" s="21">
        <f t="shared" si="6"/>
        <v>363.9</v>
      </c>
      <c r="AZ6" s="21">
        <f t="shared" si="6"/>
        <v>80.5</v>
      </c>
      <c r="BA6" s="21">
        <f t="shared" si="6"/>
        <v>71.540000000000006</v>
      </c>
      <c r="BB6" s="21">
        <f t="shared" si="6"/>
        <v>67.86</v>
      </c>
      <c r="BC6" s="21">
        <f t="shared" si="6"/>
        <v>72.92</v>
      </c>
      <c r="BD6" s="21">
        <f t="shared" si="6"/>
        <v>81.19</v>
      </c>
      <c r="BE6" s="20" t="str">
        <f>IF(BE7="","",IF(BE7="-","【-】","【"&amp;SUBSTITUTE(TEXT(BE7,"#,##0.00"),"-","△")&amp;"】"))</f>
        <v>【73.44】</v>
      </c>
      <c r="BF6" s="21">
        <f>IF(BF7="",NA(),BF7)</f>
        <v>444.5</v>
      </c>
      <c r="BG6" s="21">
        <f t="shared" ref="BG6:BO6" si="7">IF(BG7="",NA(),BG7)</f>
        <v>424.15</v>
      </c>
      <c r="BH6" s="21">
        <f t="shared" si="7"/>
        <v>425.06</v>
      </c>
      <c r="BI6" s="21">
        <f t="shared" si="7"/>
        <v>402.94</v>
      </c>
      <c r="BJ6" s="21">
        <f t="shared" si="7"/>
        <v>429.11</v>
      </c>
      <c r="BK6" s="21">
        <f t="shared" si="7"/>
        <v>605.9</v>
      </c>
      <c r="BL6" s="21">
        <f t="shared" si="7"/>
        <v>653.69000000000005</v>
      </c>
      <c r="BM6" s="21">
        <f t="shared" si="7"/>
        <v>709.4</v>
      </c>
      <c r="BN6" s="21">
        <f t="shared" si="7"/>
        <v>734.47</v>
      </c>
      <c r="BO6" s="21">
        <f t="shared" si="7"/>
        <v>720.89</v>
      </c>
      <c r="BP6" s="20" t="str">
        <f>IF(BP7="","",IF(BP7="-","【-】","【"&amp;SUBSTITUTE(TEXT(BP7,"#,##0.00"),"-","△")&amp;"】"))</f>
        <v>【652.82】</v>
      </c>
      <c r="BQ6" s="21">
        <f>IF(BQ7="",NA(),BQ7)</f>
        <v>118.2</v>
      </c>
      <c r="BR6" s="21">
        <f t="shared" ref="BR6:BZ6" si="8">IF(BR7="",NA(),BR7)</f>
        <v>121.24</v>
      </c>
      <c r="BS6" s="21">
        <f t="shared" si="8"/>
        <v>119.88</v>
      </c>
      <c r="BT6" s="21">
        <f t="shared" si="8"/>
        <v>117.96</v>
      </c>
      <c r="BU6" s="21">
        <f t="shared" si="8"/>
        <v>105.75</v>
      </c>
      <c r="BV6" s="21">
        <f t="shared" si="8"/>
        <v>89.41</v>
      </c>
      <c r="BW6" s="21">
        <f t="shared" si="8"/>
        <v>88.05</v>
      </c>
      <c r="BX6" s="21">
        <f t="shared" si="8"/>
        <v>91.14</v>
      </c>
      <c r="BY6" s="21">
        <f t="shared" si="8"/>
        <v>90.69</v>
      </c>
      <c r="BZ6" s="21">
        <f t="shared" si="8"/>
        <v>90.5</v>
      </c>
      <c r="CA6" s="20" t="str">
        <f>IF(CA7="","",IF(CA7="-","【-】","【"&amp;SUBSTITUTE(TEXT(CA7,"#,##0.00"),"-","△")&amp;"】"))</f>
        <v>【97.61】</v>
      </c>
      <c r="CB6" s="21">
        <f>IF(CB7="",NA(),CB7)</f>
        <v>140.44</v>
      </c>
      <c r="CC6" s="21">
        <f t="shared" ref="CC6:CK6" si="9">IF(CC7="",NA(),CC7)</f>
        <v>138.97999999999999</v>
      </c>
      <c r="CD6" s="21">
        <f t="shared" si="9"/>
        <v>137.65</v>
      </c>
      <c r="CE6" s="21">
        <f t="shared" si="9"/>
        <v>141.9</v>
      </c>
      <c r="CF6" s="21">
        <f t="shared" si="9"/>
        <v>148.34</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56.51</v>
      </c>
      <c r="CS6" s="21">
        <f t="shared" si="10"/>
        <v>57.04</v>
      </c>
      <c r="CT6" s="21">
        <f t="shared" si="10"/>
        <v>60.78</v>
      </c>
      <c r="CU6" s="21">
        <f t="shared" si="10"/>
        <v>59.96</v>
      </c>
      <c r="CV6" s="21">
        <f t="shared" si="10"/>
        <v>59.9</v>
      </c>
      <c r="CW6" s="20" t="str">
        <f>IF(CW7="","",IF(CW7="-","【-】","【"&amp;SUBSTITUTE(TEXT(CW7,"#,##0.00"),"-","△")&amp;"】"))</f>
        <v>【59.10】</v>
      </c>
      <c r="CX6" s="21">
        <f>IF(CX7="",NA(),CX7)</f>
        <v>98.91</v>
      </c>
      <c r="CY6" s="21">
        <f t="shared" ref="CY6:DG6" si="11">IF(CY7="",NA(),CY7)</f>
        <v>98.91</v>
      </c>
      <c r="CZ6" s="21">
        <f t="shared" si="11"/>
        <v>99.12</v>
      </c>
      <c r="DA6" s="21">
        <f t="shared" si="11"/>
        <v>99.17</v>
      </c>
      <c r="DB6" s="21">
        <f t="shared" si="11"/>
        <v>99.24</v>
      </c>
      <c r="DC6" s="21">
        <f t="shared" si="11"/>
        <v>93.91</v>
      </c>
      <c r="DD6" s="21">
        <f t="shared" si="11"/>
        <v>93.73</v>
      </c>
      <c r="DE6" s="21">
        <f t="shared" si="11"/>
        <v>94.17</v>
      </c>
      <c r="DF6" s="21">
        <f t="shared" si="11"/>
        <v>94.27</v>
      </c>
      <c r="DG6" s="21">
        <f t="shared" si="11"/>
        <v>94.46</v>
      </c>
      <c r="DH6" s="20" t="str">
        <f>IF(DH7="","",IF(DH7="-","【-】","【"&amp;SUBSTITUTE(TEXT(DH7,"#,##0.00"),"-","△")&amp;"】"))</f>
        <v>【95.82】</v>
      </c>
      <c r="DI6" s="21">
        <f>IF(DI7="",NA(),DI7)</f>
        <v>44.82</v>
      </c>
      <c r="DJ6" s="21">
        <f t="shared" ref="DJ6:DR6" si="12">IF(DJ7="",NA(),DJ7)</f>
        <v>46.24</v>
      </c>
      <c r="DK6" s="21">
        <f t="shared" si="12"/>
        <v>47.47</v>
      </c>
      <c r="DL6" s="21">
        <f t="shared" si="12"/>
        <v>48.95</v>
      </c>
      <c r="DM6" s="21">
        <f t="shared" si="12"/>
        <v>50.47</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0">
        <f t="shared" si="13"/>
        <v>0</v>
      </c>
      <c r="DY6" s="21">
        <f t="shared" si="13"/>
        <v>0.18</v>
      </c>
      <c r="DZ6" s="21">
        <f t="shared" si="13"/>
        <v>0.83</v>
      </c>
      <c r="EA6" s="21">
        <f t="shared" si="13"/>
        <v>1.06</v>
      </c>
      <c r="EB6" s="21">
        <f t="shared" si="13"/>
        <v>2.02</v>
      </c>
      <c r="EC6" s="21">
        <f t="shared" si="13"/>
        <v>2.67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402311</v>
      </c>
      <c r="D7" s="23">
        <v>46</v>
      </c>
      <c r="E7" s="23">
        <v>17</v>
      </c>
      <c r="F7" s="23">
        <v>1</v>
      </c>
      <c r="G7" s="23">
        <v>0</v>
      </c>
      <c r="H7" s="23" t="s">
        <v>95</v>
      </c>
      <c r="I7" s="23" t="s">
        <v>96</v>
      </c>
      <c r="J7" s="23" t="s">
        <v>97</v>
      </c>
      <c r="K7" s="23" t="s">
        <v>98</v>
      </c>
      <c r="L7" s="23" t="s">
        <v>99</v>
      </c>
      <c r="M7" s="23" t="s">
        <v>100</v>
      </c>
      <c r="N7" s="24" t="s">
        <v>101</v>
      </c>
      <c r="O7" s="24">
        <v>68.22</v>
      </c>
      <c r="P7" s="24">
        <v>95.4</v>
      </c>
      <c r="Q7" s="24">
        <v>87.03</v>
      </c>
      <c r="R7" s="24">
        <v>3410</v>
      </c>
      <c r="S7" s="24">
        <v>49994</v>
      </c>
      <c r="T7" s="24">
        <v>74.95</v>
      </c>
      <c r="U7" s="24">
        <v>667.03</v>
      </c>
      <c r="V7" s="24">
        <v>47490</v>
      </c>
      <c r="W7" s="24">
        <v>6.59</v>
      </c>
      <c r="X7" s="24">
        <v>7206.37</v>
      </c>
      <c r="Y7" s="24">
        <v>115.3</v>
      </c>
      <c r="Z7" s="24">
        <v>117.27</v>
      </c>
      <c r="AA7" s="24">
        <v>116.17</v>
      </c>
      <c r="AB7" s="24">
        <v>114.23</v>
      </c>
      <c r="AC7" s="24">
        <v>113.22</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261.98</v>
      </c>
      <c r="AV7" s="24">
        <v>374.25</v>
      </c>
      <c r="AW7" s="24">
        <v>318.8</v>
      </c>
      <c r="AX7" s="24">
        <v>329.31</v>
      </c>
      <c r="AY7" s="24">
        <v>363.9</v>
      </c>
      <c r="AZ7" s="24">
        <v>80.5</v>
      </c>
      <c r="BA7" s="24">
        <v>71.540000000000006</v>
      </c>
      <c r="BB7" s="24">
        <v>67.86</v>
      </c>
      <c r="BC7" s="24">
        <v>72.92</v>
      </c>
      <c r="BD7" s="24">
        <v>81.19</v>
      </c>
      <c r="BE7" s="24">
        <v>73.44</v>
      </c>
      <c r="BF7" s="24">
        <v>444.5</v>
      </c>
      <c r="BG7" s="24">
        <v>424.15</v>
      </c>
      <c r="BH7" s="24">
        <v>425.06</v>
      </c>
      <c r="BI7" s="24">
        <v>402.94</v>
      </c>
      <c r="BJ7" s="24">
        <v>429.11</v>
      </c>
      <c r="BK7" s="24">
        <v>605.9</v>
      </c>
      <c r="BL7" s="24">
        <v>653.69000000000005</v>
      </c>
      <c r="BM7" s="24">
        <v>709.4</v>
      </c>
      <c r="BN7" s="24">
        <v>734.47</v>
      </c>
      <c r="BO7" s="24">
        <v>720.89</v>
      </c>
      <c r="BP7" s="24">
        <v>652.82000000000005</v>
      </c>
      <c r="BQ7" s="24">
        <v>118.2</v>
      </c>
      <c r="BR7" s="24">
        <v>121.24</v>
      </c>
      <c r="BS7" s="24">
        <v>119.88</v>
      </c>
      <c r="BT7" s="24">
        <v>117.96</v>
      </c>
      <c r="BU7" s="24">
        <v>105.75</v>
      </c>
      <c r="BV7" s="24">
        <v>89.41</v>
      </c>
      <c r="BW7" s="24">
        <v>88.05</v>
      </c>
      <c r="BX7" s="24">
        <v>91.14</v>
      </c>
      <c r="BY7" s="24">
        <v>90.69</v>
      </c>
      <c r="BZ7" s="24">
        <v>90.5</v>
      </c>
      <c r="CA7" s="24">
        <v>97.61</v>
      </c>
      <c r="CB7" s="24">
        <v>140.44</v>
      </c>
      <c r="CC7" s="24">
        <v>138.97999999999999</v>
      </c>
      <c r="CD7" s="24">
        <v>137.65</v>
      </c>
      <c r="CE7" s="24">
        <v>141.9</v>
      </c>
      <c r="CF7" s="24">
        <v>148.34</v>
      </c>
      <c r="CG7" s="24">
        <v>142.05000000000001</v>
      </c>
      <c r="CH7" s="24">
        <v>141.15</v>
      </c>
      <c r="CI7" s="24">
        <v>136.86000000000001</v>
      </c>
      <c r="CJ7" s="24">
        <v>138.52000000000001</v>
      </c>
      <c r="CK7" s="24">
        <v>138.66999999999999</v>
      </c>
      <c r="CL7" s="24">
        <v>138.29</v>
      </c>
      <c r="CM7" s="24" t="s">
        <v>101</v>
      </c>
      <c r="CN7" s="24" t="s">
        <v>101</v>
      </c>
      <c r="CO7" s="24" t="s">
        <v>101</v>
      </c>
      <c r="CP7" s="24" t="s">
        <v>101</v>
      </c>
      <c r="CQ7" s="24" t="s">
        <v>101</v>
      </c>
      <c r="CR7" s="24">
        <v>56.51</v>
      </c>
      <c r="CS7" s="24">
        <v>57.04</v>
      </c>
      <c r="CT7" s="24">
        <v>60.78</v>
      </c>
      <c r="CU7" s="24">
        <v>59.96</v>
      </c>
      <c r="CV7" s="24">
        <v>59.9</v>
      </c>
      <c r="CW7" s="24">
        <v>59.1</v>
      </c>
      <c r="CX7" s="24">
        <v>98.91</v>
      </c>
      <c r="CY7" s="24">
        <v>98.91</v>
      </c>
      <c r="CZ7" s="24">
        <v>99.12</v>
      </c>
      <c r="DA7" s="24">
        <v>99.17</v>
      </c>
      <c r="DB7" s="24">
        <v>99.24</v>
      </c>
      <c r="DC7" s="24">
        <v>93.91</v>
      </c>
      <c r="DD7" s="24">
        <v>93.73</v>
      </c>
      <c r="DE7" s="24">
        <v>94.17</v>
      </c>
      <c r="DF7" s="24">
        <v>94.27</v>
      </c>
      <c r="DG7" s="24">
        <v>94.46</v>
      </c>
      <c r="DH7" s="24">
        <v>95.82</v>
      </c>
      <c r="DI7" s="24">
        <v>44.82</v>
      </c>
      <c r="DJ7" s="24">
        <v>46.24</v>
      </c>
      <c r="DK7" s="24">
        <v>47.47</v>
      </c>
      <c r="DL7" s="24">
        <v>48.95</v>
      </c>
      <c r="DM7" s="24">
        <v>50.47</v>
      </c>
      <c r="DN7" s="24">
        <v>22.74</v>
      </c>
      <c r="DO7" s="24">
        <v>21.22</v>
      </c>
      <c r="DP7" s="24">
        <v>23.25</v>
      </c>
      <c r="DQ7" s="24">
        <v>25.2</v>
      </c>
      <c r="DR7" s="24">
        <v>27.42</v>
      </c>
      <c r="DS7" s="24">
        <v>39.74</v>
      </c>
      <c r="DT7" s="24">
        <v>0</v>
      </c>
      <c r="DU7" s="24">
        <v>0</v>
      </c>
      <c r="DV7" s="24">
        <v>0</v>
      </c>
      <c r="DW7" s="24">
        <v>0</v>
      </c>
      <c r="DX7" s="24">
        <v>0</v>
      </c>
      <c r="DY7" s="24">
        <v>0.18</v>
      </c>
      <c r="DZ7" s="24">
        <v>0.83</v>
      </c>
      <c r="EA7" s="24">
        <v>1.06</v>
      </c>
      <c r="EB7" s="24">
        <v>2.02</v>
      </c>
      <c r="EC7" s="24">
        <v>2.67</v>
      </c>
      <c r="ED7" s="24">
        <v>7.62</v>
      </c>
      <c r="EE7" s="24">
        <v>0</v>
      </c>
      <c r="EF7" s="24">
        <v>0</v>
      </c>
      <c r="EG7" s="24">
        <v>0</v>
      </c>
      <c r="EH7" s="24">
        <v>0</v>
      </c>
      <c r="EI7" s="24">
        <v>0</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J19035</cp:lastModifiedBy>
  <cp:lastPrinted>2024-01-30T02:00:01Z</cp:lastPrinted>
  <dcterms:created xsi:type="dcterms:W3CDTF">2023-12-12T00:51:24Z</dcterms:created>
  <dcterms:modified xsi:type="dcterms:W3CDTF">2024-02-02T06:33:11Z</dcterms:modified>
  <cp:category/>
</cp:coreProperties>
</file>